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e2b032cb4144a9/Documents/"/>
    </mc:Choice>
  </mc:AlternateContent>
  <xr:revisionPtr revIDLastSave="45" documentId="8_{C1A2A466-F33A-4175-A7C6-032A8A1F5CD0}" xr6:coauthVersionLast="47" xr6:coauthVersionMax="47" xr10:uidLastSave="{CFBEED7B-20F5-47A9-B626-DAB6D94AF281}"/>
  <bookViews>
    <workbookView xWindow="-108" yWindow="-108" windowWidth="23256" windowHeight="12456" activeTab="1" xr2:uid="{FD82AD2A-4F16-466E-A836-0C6016FAE52C}"/>
  </bookViews>
  <sheets>
    <sheet name="BDD" sheetId="1" r:id="rId1"/>
    <sheet name="Extrait_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6" i="1" l="1"/>
  <c r="G133" i="1"/>
  <c r="G116" i="1"/>
  <c r="G178" i="1"/>
  <c r="G80" i="1"/>
  <c r="G30" i="1"/>
  <c r="G4" i="1"/>
  <c r="G244" i="1"/>
  <c r="G109" i="1"/>
  <c r="G19" i="1"/>
  <c r="G125" i="1"/>
  <c r="G238" i="1"/>
  <c r="G107" i="1"/>
  <c r="G65" i="1"/>
  <c r="G153" i="1"/>
  <c r="G90" i="1"/>
  <c r="G60" i="1"/>
  <c r="G191" i="1"/>
  <c r="G24" i="1"/>
  <c r="G151" i="1"/>
  <c r="G94" i="1"/>
  <c r="G93" i="1"/>
  <c r="G197" i="1"/>
  <c r="G57" i="1"/>
  <c r="G27" i="1"/>
  <c r="G213" i="1"/>
  <c r="G181" i="1"/>
  <c r="G95" i="1"/>
  <c r="G83" i="1"/>
  <c r="G182" i="1"/>
  <c r="G43" i="1"/>
  <c r="G195" i="1"/>
  <c r="G186" i="1"/>
  <c r="G193" i="1"/>
  <c r="G48" i="1"/>
  <c r="G3" i="1"/>
  <c r="G36" i="1"/>
  <c r="G59" i="1"/>
  <c r="G104" i="1"/>
  <c r="G2" i="1"/>
  <c r="G170" i="1"/>
  <c r="G121" i="1"/>
  <c r="G152" i="1"/>
  <c r="G89" i="1"/>
  <c r="G235" i="1"/>
  <c r="G5" i="1"/>
  <c r="G217" i="1"/>
  <c r="G34" i="1"/>
  <c r="G61" i="1"/>
  <c r="G44" i="1"/>
  <c r="G171" i="1"/>
  <c r="G148" i="1"/>
  <c r="G156" i="1"/>
  <c r="G149" i="1"/>
  <c r="G45" i="1"/>
  <c r="G15" i="1"/>
  <c r="G75" i="1"/>
  <c r="G161" i="1"/>
  <c r="G241" i="1"/>
  <c r="G58" i="1"/>
  <c r="G32" i="1"/>
  <c r="G187" i="1"/>
  <c r="G207" i="1"/>
  <c r="G129" i="1"/>
  <c r="G165" i="1"/>
  <c r="G168" i="1"/>
  <c r="G158" i="1"/>
  <c r="G81" i="1"/>
  <c r="G17" i="1"/>
  <c r="G200" i="1"/>
  <c r="G10" i="1"/>
  <c r="G208" i="1"/>
  <c r="G245" i="1"/>
  <c r="G214" i="1"/>
  <c r="G236" i="1"/>
  <c r="G131" i="1"/>
  <c r="G47" i="1"/>
  <c r="G221" i="1"/>
  <c r="G163" i="1"/>
  <c r="G204" i="1"/>
  <c r="G164" i="1"/>
  <c r="G173" i="1"/>
  <c r="G110" i="1"/>
  <c r="G228" i="1"/>
  <c r="G239" i="1"/>
  <c r="G248" i="1"/>
  <c r="G160" i="1"/>
  <c r="G142" i="1"/>
  <c r="G172" i="1"/>
  <c r="G126" i="1"/>
  <c r="G130" i="1"/>
  <c r="G201" i="1"/>
  <c r="G49" i="1"/>
  <c r="G111" i="1"/>
  <c r="G240" i="1"/>
  <c r="G112" i="1"/>
  <c r="G54" i="1"/>
  <c r="G124" i="1"/>
  <c r="G150" i="1"/>
  <c r="G52" i="1"/>
  <c r="G210" i="1"/>
  <c r="G56" i="1"/>
  <c r="G249" i="1"/>
  <c r="G185" i="1"/>
  <c r="G145" i="1"/>
  <c r="G69" i="1"/>
  <c r="G219" i="1"/>
  <c r="G18" i="1"/>
  <c r="G37" i="1"/>
  <c r="G155" i="1"/>
  <c r="G180" i="1"/>
  <c r="G138" i="1"/>
  <c r="G157" i="1"/>
  <c r="G246" i="1"/>
  <c r="G162" i="1"/>
  <c r="G39" i="1"/>
  <c r="G127" i="1"/>
  <c r="G176" i="1"/>
  <c r="G179" i="1"/>
  <c r="G91" i="1"/>
  <c r="G101" i="1"/>
  <c r="G78" i="1"/>
  <c r="G189" i="1"/>
  <c r="G167" i="1"/>
  <c r="G169" i="1"/>
  <c r="G73" i="1"/>
  <c r="G229" i="1"/>
  <c r="G237" i="1"/>
  <c r="G29" i="1"/>
  <c r="G144" i="1"/>
  <c r="G203" i="1"/>
  <c r="G42" i="1"/>
  <c r="G120" i="1"/>
  <c r="G206" i="1"/>
  <c r="G230" i="1"/>
  <c r="G223" i="1"/>
  <c r="G231" i="1"/>
  <c r="G74" i="1"/>
  <c r="G102" i="1"/>
  <c r="G31" i="1"/>
  <c r="G40" i="1"/>
  <c r="G123" i="1"/>
  <c r="G218" i="1"/>
  <c r="G190" i="1"/>
  <c r="G251" i="1"/>
  <c r="G114" i="1"/>
  <c r="G209" i="1"/>
  <c r="G128" i="1"/>
  <c r="G250" i="1"/>
  <c r="G175" i="1"/>
  <c r="G98" i="1"/>
  <c r="G247" i="1"/>
  <c r="G6" i="1"/>
  <c r="G159" i="1"/>
  <c r="G227" i="1"/>
  <c r="G99" i="1"/>
  <c r="G136" i="1"/>
  <c r="G198" i="1"/>
  <c r="G9" i="1"/>
  <c r="G199" i="1"/>
  <c r="G16" i="1"/>
  <c r="G184" i="1"/>
  <c r="G25" i="1"/>
  <c r="G216" i="1"/>
  <c r="G38" i="1"/>
  <c r="G117" i="1"/>
  <c r="G63" i="1"/>
  <c r="G119" i="1"/>
  <c r="G243" i="1"/>
  <c r="G113" i="1"/>
  <c r="G141" i="1"/>
  <c r="G205" i="1"/>
  <c r="G147" i="1"/>
  <c r="G253" i="1"/>
  <c r="G97" i="1"/>
  <c r="G139" i="1"/>
  <c r="G7" i="1"/>
  <c r="G254" i="1"/>
  <c r="G105" i="1"/>
  <c r="G100" i="1"/>
  <c r="G196" i="1"/>
  <c r="G28" i="1"/>
  <c r="G88" i="1"/>
  <c r="G84" i="1"/>
  <c r="G211" i="1"/>
  <c r="G85" i="1"/>
  <c r="G87" i="1"/>
  <c r="G255" i="1"/>
  <c r="G224" i="1"/>
  <c r="G68" i="1"/>
  <c r="G82" i="1"/>
  <c r="G53" i="1"/>
  <c r="G64" i="1"/>
  <c r="G103" i="1"/>
  <c r="G14" i="1"/>
  <c r="G154" i="1"/>
  <c r="G21" i="1"/>
  <c r="G12" i="1"/>
  <c r="G92" i="1"/>
  <c r="G192" i="1"/>
  <c r="G33" i="1"/>
  <c r="G252" i="1"/>
  <c r="G51" i="1"/>
  <c r="G50" i="1"/>
  <c r="G26" i="1"/>
  <c r="G194" i="1"/>
  <c r="G20" i="1"/>
  <c r="G226" i="1"/>
  <c r="G118" i="1"/>
  <c r="G72" i="1"/>
  <c r="G225" i="1"/>
  <c r="G79" i="1"/>
  <c r="G132" i="1"/>
  <c r="G140" i="1"/>
  <c r="G202" i="1"/>
  <c r="G67" i="1"/>
  <c r="G220" i="1"/>
  <c r="G55" i="1"/>
  <c r="G188" i="1"/>
  <c r="G177" i="1"/>
  <c r="G70" i="1"/>
  <c r="G256" i="1"/>
  <c r="G212" i="1"/>
  <c r="G41" i="1"/>
  <c r="G143" i="1"/>
  <c r="G166" i="1"/>
  <c r="G234" i="1"/>
  <c r="G35" i="1"/>
  <c r="G232" i="1"/>
  <c r="G137" i="1"/>
  <c r="G222" i="1"/>
  <c r="G242" i="1"/>
  <c r="G46" i="1"/>
  <c r="G106" i="1"/>
  <c r="G115" i="1"/>
  <c r="G134" i="1"/>
  <c r="G8" i="1"/>
  <c r="G76" i="1"/>
  <c r="G77" i="1"/>
  <c r="G135" i="1"/>
  <c r="G66" i="1"/>
  <c r="G62" i="1"/>
  <c r="G146" i="1"/>
  <c r="G22" i="1"/>
  <c r="G23" i="1"/>
  <c r="G233" i="1"/>
  <c r="G13" i="1"/>
  <c r="G122" i="1"/>
  <c r="G174" i="1"/>
  <c r="G108" i="1"/>
  <c r="G215" i="1"/>
  <c r="G71" i="1"/>
  <c r="G11" i="1"/>
  <c r="G183" i="1"/>
  <c r="G86" i="1"/>
  <c r="E96" i="1"/>
  <c r="E133" i="1"/>
  <c r="E116" i="1"/>
  <c r="E178" i="1"/>
  <c r="E80" i="1"/>
  <c r="E30" i="1"/>
  <c r="E4" i="1"/>
  <c r="E244" i="1"/>
  <c r="E109" i="1"/>
  <c r="E19" i="1"/>
  <c r="E125" i="1"/>
  <c r="E238" i="1"/>
  <c r="E107" i="1"/>
  <c r="E65" i="1"/>
  <c r="E153" i="1"/>
  <c r="E90" i="1"/>
  <c r="E60" i="1"/>
  <c r="E191" i="1"/>
  <c r="E24" i="1"/>
  <c r="E151" i="1"/>
  <c r="E94" i="1"/>
  <c r="E93" i="1"/>
  <c r="E197" i="1"/>
  <c r="E57" i="1"/>
  <c r="E27" i="1"/>
  <c r="E213" i="1"/>
  <c r="E181" i="1"/>
  <c r="E95" i="1"/>
  <c r="E83" i="1"/>
  <c r="E182" i="1"/>
  <c r="E43" i="1"/>
  <c r="E195" i="1"/>
  <c r="E186" i="1"/>
  <c r="E193" i="1"/>
  <c r="E48" i="1"/>
  <c r="E3" i="1"/>
  <c r="E36" i="1"/>
  <c r="E59" i="1"/>
  <c r="E104" i="1"/>
  <c r="E2" i="1"/>
  <c r="E170" i="1"/>
  <c r="E121" i="1"/>
  <c r="E152" i="1"/>
  <c r="E89" i="1"/>
  <c r="E235" i="1"/>
  <c r="E5" i="1"/>
  <c r="E217" i="1"/>
  <c r="E34" i="1"/>
  <c r="E61" i="1"/>
  <c r="E44" i="1"/>
  <c r="E171" i="1"/>
  <c r="E148" i="1"/>
  <c r="E156" i="1"/>
  <c r="E149" i="1"/>
  <c r="E45" i="1"/>
  <c r="E15" i="1"/>
  <c r="E75" i="1"/>
  <c r="E161" i="1"/>
  <c r="E241" i="1"/>
  <c r="E58" i="1"/>
  <c r="E32" i="1"/>
  <c r="E187" i="1"/>
  <c r="E207" i="1"/>
  <c r="E129" i="1"/>
  <c r="E165" i="1"/>
  <c r="E168" i="1"/>
  <c r="E158" i="1"/>
  <c r="E81" i="1"/>
  <c r="E17" i="1"/>
  <c r="E200" i="1"/>
  <c r="E10" i="1"/>
  <c r="E208" i="1"/>
  <c r="E245" i="1"/>
  <c r="E214" i="1"/>
  <c r="E236" i="1"/>
  <c r="E131" i="1"/>
  <c r="E47" i="1"/>
  <c r="E221" i="1"/>
  <c r="E163" i="1"/>
  <c r="E204" i="1"/>
  <c r="E164" i="1"/>
  <c r="E173" i="1"/>
  <c r="E110" i="1"/>
  <c r="E228" i="1"/>
  <c r="E239" i="1"/>
  <c r="E248" i="1"/>
  <c r="E160" i="1"/>
  <c r="E142" i="1"/>
  <c r="E172" i="1"/>
  <c r="E126" i="1"/>
  <c r="E130" i="1"/>
  <c r="E201" i="1"/>
  <c r="E49" i="1"/>
  <c r="E111" i="1"/>
  <c r="E240" i="1"/>
  <c r="E112" i="1"/>
  <c r="E54" i="1"/>
  <c r="E124" i="1"/>
  <c r="E150" i="1"/>
  <c r="E52" i="1"/>
  <c r="E210" i="1"/>
  <c r="E56" i="1"/>
  <c r="E249" i="1"/>
  <c r="E185" i="1"/>
  <c r="E145" i="1"/>
  <c r="E69" i="1"/>
  <c r="E219" i="1"/>
  <c r="E18" i="1"/>
  <c r="E37" i="1"/>
  <c r="E155" i="1"/>
  <c r="E180" i="1"/>
  <c r="E138" i="1"/>
  <c r="E157" i="1"/>
  <c r="E246" i="1"/>
  <c r="E162" i="1"/>
  <c r="E39" i="1"/>
  <c r="E127" i="1"/>
  <c r="E176" i="1"/>
  <c r="E179" i="1"/>
  <c r="E91" i="1"/>
  <c r="E101" i="1"/>
  <c r="E78" i="1"/>
  <c r="E189" i="1"/>
  <c r="E167" i="1"/>
  <c r="E169" i="1"/>
  <c r="E73" i="1"/>
  <c r="E229" i="1"/>
  <c r="E237" i="1"/>
  <c r="E29" i="1"/>
  <c r="E144" i="1"/>
  <c r="E203" i="1"/>
  <c r="E42" i="1"/>
  <c r="E120" i="1"/>
  <c r="E206" i="1"/>
  <c r="E230" i="1"/>
  <c r="E223" i="1"/>
  <c r="E231" i="1"/>
  <c r="E74" i="1"/>
  <c r="E102" i="1"/>
  <c r="E31" i="1"/>
  <c r="E40" i="1"/>
  <c r="E123" i="1"/>
  <c r="E218" i="1"/>
  <c r="E190" i="1"/>
  <c r="E251" i="1"/>
  <c r="E114" i="1"/>
  <c r="E209" i="1"/>
  <c r="E128" i="1"/>
  <c r="E250" i="1"/>
  <c r="E175" i="1"/>
  <c r="E98" i="1"/>
  <c r="E247" i="1"/>
  <c r="E6" i="1"/>
  <c r="E159" i="1"/>
  <c r="E227" i="1"/>
  <c r="E99" i="1"/>
  <c r="E136" i="1"/>
  <c r="E198" i="1"/>
  <c r="E9" i="1"/>
  <c r="E199" i="1"/>
  <c r="E16" i="1"/>
  <c r="E184" i="1"/>
  <c r="E25" i="1"/>
  <c r="E216" i="1"/>
  <c r="E38" i="1"/>
  <c r="E117" i="1"/>
  <c r="E63" i="1"/>
  <c r="E119" i="1"/>
  <c r="E243" i="1"/>
  <c r="E113" i="1"/>
  <c r="E141" i="1"/>
  <c r="E205" i="1"/>
  <c r="E147" i="1"/>
  <c r="E253" i="1"/>
  <c r="E97" i="1"/>
  <c r="E139" i="1"/>
  <c r="E7" i="1"/>
  <c r="E254" i="1"/>
  <c r="E105" i="1"/>
  <c r="E100" i="1"/>
  <c r="E196" i="1"/>
  <c r="E28" i="1"/>
  <c r="E88" i="1"/>
  <c r="E84" i="1"/>
  <c r="E211" i="1"/>
  <c r="E85" i="1"/>
  <c r="E87" i="1"/>
  <c r="E255" i="1"/>
  <c r="E224" i="1"/>
  <c r="E68" i="1"/>
  <c r="E82" i="1"/>
  <c r="E53" i="1"/>
  <c r="E64" i="1"/>
  <c r="E103" i="1"/>
  <c r="E14" i="1"/>
  <c r="E154" i="1"/>
  <c r="E21" i="1"/>
  <c r="E12" i="1"/>
  <c r="E92" i="1"/>
  <c r="E192" i="1"/>
  <c r="E33" i="1"/>
  <c r="E252" i="1"/>
  <c r="E51" i="1"/>
  <c r="E50" i="1"/>
  <c r="E26" i="1"/>
  <c r="E194" i="1"/>
  <c r="E20" i="1"/>
  <c r="E226" i="1"/>
  <c r="E118" i="1"/>
  <c r="E72" i="1"/>
  <c r="E225" i="1"/>
  <c r="E79" i="1"/>
  <c r="E132" i="1"/>
  <c r="E140" i="1"/>
  <c r="E202" i="1"/>
  <c r="E67" i="1"/>
  <c r="E220" i="1"/>
  <c r="E55" i="1"/>
  <c r="E188" i="1"/>
  <c r="E177" i="1"/>
  <c r="E70" i="1"/>
  <c r="E256" i="1"/>
  <c r="E212" i="1"/>
  <c r="E41" i="1"/>
  <c r="E143" i="1"/>
  <c r="E166" i="1"/>
  <c r="E234" i="1"/>
  <c r="E35" i="1"/>
  <c r="E232" i="1"/>
  <c r="E137" i="1"/>
  <c r="E222" i="1"/>
  <c r="E242" i="1"/>
  <c r="E46" i="1"/>
  <c r="E106" i="1"/>
  <c r="E115" i="1"/>
  <c r="E134" i="1"/>
  <c r="E8" i="1"/>
  <c r="E76" i="1"/>
  <c r="E77" i="1"/>
  <c r="E135" i="1"/>
  <c r="E66" i="1"/>
  <c r="E62" i="1"/>
  <c r="E146" i="1"/>
  <c r="E22" i="1"/>
  <c r="E23" i="1"/>
  <c r="E233" i="1"/>
  <c r="E13" i="1"/>
  <c r="E122" i="1"/>
  <c r="E174" i="1"/>
  <c r="E108" i="1"/>
  <c r="E215" i="1"/>
  <c r="E71" i="1"/>
  <c r="E11" i="1"/>
  <c r="E183" i="1"/>
  <c r="E86" i="1"/>
  <c r="Q96" i="1"/>
  <c r="Q133" i="1"/>
  <c r="Q116" i="1"/>
  <c r="Q178" i="1"/>
  <c r="Q80" i="1"/>
  <c r="Q30" i="1"/>
  <c r="Q4" i="1"/>
  <c r="Q244" i="1"/>
  <c r="Q109" i="1"/>
  <c r="Q19" i="1"/>
  <c r="Q125" i="1"/>
  <c r="Q238" i="1"/>
  <c r="Q107" i="1"/>
  <c r="Q65" i="1"/>
  <c r="Q153" i="1"/>
  <c r="Q90" i="1"/>
  <c r="Q60" i="1"/>
  <c r="Q191" i="1"/>
  <c r="Q24" i="1"/>
  <c r="Q151" i="1"/>
  <c r="Q94" i="1"/>
  <c r="Q93" i="1"/>
  <c r="Q197" i="1"/>
  <c r="Q57" i="1"/>
  <c r="Q27" i="1"/>
  <c r="Q213" i="1"/>
  <c r="Q181" i="1"/>
  <c r="Q95" i="1"/>
  <c r="Q83" i="1"/>
  <c r="Q182" i="1"/>
  <c r="Q43" i="1"/>
  <c r="Q195" i="1"/>
  <c r="Q186" i="1"/>
  <c r="Q193" i="1"/>
  <c r="Q48" i="1"/>
  <c r="Q3" i="1"/>
  <c r="Q36" i="1"/>
  <c r="Q59" i="1"/>
  <c r="Q104" i="1"/>
  <c r="Q2" i="1"/>
  <c r="Q170" i="1"/>
  <c r="Q121" i="1"/>
  <c r="Q152" i="1"/>
  <c r="Q89" i="1"/>
  <c r="Q235" i="1"/>
  <c r="Q5" i="1"/>
  <c r="Q217" i="1"/>
  <c r="Q34" i="1"/>
  <c r="Q61" i="1"/>
  <c r="Q44" i="1"/>
  <c r="Q171" i="1"/>
  <c r="Q148" i="1"/>
  <c r="Q156" i="1"/>
  <c r="Q149" i="1"/>
  <c r="Q45" i="1"/>
  <c r="Q15" i="1"/>
  <c r="Q75" i="1"/>
  <c r="Q161" i="1"/>
  <c r="Q241" i="1"/>
  <c r="Q58" i="1"/>
  <c r="Q32" i="1"/>
  <c r="Q187" i="1"/>
  <c r="Q207" i="1"/>
  <c r="Q129" i="1"/>
  <c r="Q165" i="1"/>
  <c r="Q168" i="1"/>
  <c r="Q158" i="1"/>
  <c r="Q81" i="1"/>
  <c r="Q17" i="1"/>
  <c r="Q200" i="1"/>
  <c r="Q10" i="1"/>
  <c r="Q208" i="1"/>
  <c r="Q245" i="1"/>
  <c r="Q214" i="1"/>
  <c r="Q236" i="1"/>
  <c r="Q131" i="1"/>
  <c r="Q47" i="1"/>
  <c r="Q221" i="1"/>
  <c r="Q163" i="1"/>
  <c r="Q204" i="1"/>
  <c r="Q164" i="1"/>
  <c r="Q173" i="1"/>
  <c r="Q110" i="1"/>
  <c r="Q228" i="1"/>
  <c r="Q239" i="1"/>
  <c r="Q248" i="1"/>
  <c r="Q160" i="1"/>
  <c r="Q142" i="1"/>
  <c r="Q172" i="1"/>
  <c r="Q126" i="1"/>
  <c r="Q130" i="1"/>
  <c r="Q201" i="1"/>
  <c r="Q49" i="1"/>
  <c r="Q111" i="1"/>
  <c r="Q240" i="1"/>
  <c r="Q112" i="1"/>
  <c r="Q54" i="1"/>
  <c r="Q124" i="1"/>
  <c r="Q150" i="1"/>
  <c r="Q52" i="1"/>
  <c r="Q210" i="1"/>
  <c r="Q56" i="1"/>
  <c r="Q249" i="1"/>
  <c r="Q185" i="1"/>
  <c r="Q145" i="1"/>
  <c r="Q69" i="1"/>
  <c r="Q219" i="1"/>
  <c r="Q18" i="1"/>
  <c r="Q37" i="1"/>
  <c r="Q155" i="1"/>
  <c r="Q180" i="1"/>
  <c r="Q138" i="1"/>
  <c r="Q157" i="1"/>
  <c r="Q246" i="1"/>
  <c r="Q162" i="1"/>
  <c r="Q39" i="1"/>
  <c r="S39" i="1" s="1"/>
  <c r="Q127" i="1"/>
  <c r="Q176" i="1"/>
  <c r="Q179" i="1"/>
  <c r="Q91" i="1"/>
  <c r="Q101" i="1"/>
  <c r="Q78" i="1"/>
  <c r="Q189" i="1"/>
  <c r="Q167" i="1"/>
  <c r="Q169" i="1"/>
  <c r="Q73" i="1"/>
  <c r="Q229" i="1"/>
  <c r="Q237" i="1"/>
  <c r="Q29" i="1"/>
  <c r="Q144" i="1"/>
  <c r="Q203" i="1"/>
  <c r="Q42" i="1"/>
  <c r="Q120" i="1"/>
  <c r="Q206" i="1"/>
  <c r="Q230" i="1"/>
  <c r="Q223" i="1"/>
  <c r="Q231" i="1"/>
  <c r="Q74" i="1"/>
  <c r="S74" i="1" s="1"/>
  <c r="Q102" i="1"/>
  <c r="Q31" i="1"/>
  <c r="Q40" i="1"/>
  <c r="Q123" i="1"/>
  <c r="Q218" i="1"/>
  <c r="Q190" i="1"/>
  <c r="Q251" i="1"/>
  <c r="Q114" i="1"/>
  <c r="Q209" i="1"/>
  <c r="Q128" i="1"/>
  <c r="Q250" i="1"/>
  <c r="Q175" i="1"/>
  <c r="Q98" i="1"/>
  <c r="Q247" i="1"/>
  <c r="Q6" i="1"/>
  <c r="Q159" i="1"/>
  <c r="Q227" i="1"/>
  <c r="Q99" i="1"/>
  <c r="Q136" i="1"/>
  <c r="Q198" i="1"/>
  <c r="Q9" i="1"/>
  <c r="Q199" i="1"/>
  <c r="Q16" i="1"/>
  <c r="Q184" i="1"/>
  <c r="Q25" i="1"/>
  <c r="Q216" i="1"/>
  <c r="Q38" i="1"/>
  <c r="Q117" i="1"/>
  <c r="Q63" i="1"/>
  <c r="Q119" i="1"/>
  <c r="Q243" i="1"/>
  <c r="S243" i="1" s="1"/>
  <c r="Q113" i="1"/>
  <c r="Q141" i="1"/>
  <c r="Q205" i="1"/>
  <c r="Q147" i="1"/>
  <c r="Q253" i="1"/>
  <c r="Q97" i="1"/>
  <c r="Q139" i="1"/>
  <c r="Q7" i="1"/>
  <c r="Q254" i="1"/>
  <c r="Q105" i="1"/>
  <c r="Q100" i="1"/>
  <c r="Q196" i="1"/>
  <c r="Q28" i="1"/>
  <c r="Q88" i="1"/>
  <c r="Q84" i="1"/>
  <c r="Q211" i="1"/>
  <c r="Q85" i="1"/>
  <c r="Q87" i="1"/>
  <c r="Q255" i="1"/>
  <c r="Q224" i="1"/>
  <c r="Q68" i="1"/>
  <c r="Q82" i="1"/>
  <c r="Q53" i="1"/>
  <c r="Q64" i="1"/>
  <c r="Q103" i="1"/>
  <c r="Q14" i="1"/>
  <c r="Q154" i="1"/>
  <c r="Q21" i="1"/>
  <c r="Q12" i="1"/>
  <c r="Q92" i="1"/>
  <c r="Q192" i="1"/>
  <c r="Q33" i="1"/>
  <c r="Q252" i="1"/>
  <c r="Q51" i="1"/>
  <c r="Q50" i="1"/>
  <c r="Q26" i="1"/>
  <c r="Q194" i="1"/>
  <c r="Q20" i="1"/>
  <c r="Q226" i="1"/>
  <c r="Q118" i="1"/>
  <c r="Q72" i="1"/>
  <c r="Q225" i="1"/>
  <c r="Q79" i="1"/>
  <c r="Q132" i="1"/>
  <c r="Q140" i="1"/>
  <c r="Q202" i="1"/>
  <c r="Q67" i="1"/>
  <c r="Q220" i="1"/>
  <c r="Q55" i="1"/>
  <c r="Q188" i="1"/>
  <c r="Q177" i="1"/>
  <c r="Q70" i="1"/>
  <c r="Q256" i="1"/>
  <c r="Q212" i="1"/>
  <c r="Q41" i="1"/>
  <c r="Q143" i="1"/>
  <c r="Q166" i="1"/>
  <c r="Q234" i="1"/>
  <c r="Q35" i="1"/>
  <c r="Q232" i="1"/>
  <c r="Q137" i="1"/>
  <c r="Q222" i="1"/>
  <c r="Q242" i="1"/>
  <c r="Q46" i="1"/>
  <c r="Q106" i="1"/>
  <c r="Q115" i="1"/>
  <c r="Q134" i="1"/>
  <c r="S134" i="1" s="1"/>
  <c r="Q8" i="1"/>
  <c r="Q76" i="1"/>
  <c r="Q77" i="1"/>
  <c r="Q135" i="1"/>
  <c r="Q66" i="1"/>
  <c r="Q62" i="1"/>
  <c r="Q146" i="1"/>
  <c r="Q22" i="1"/>
  <c r="Q23" i="1"/>
  <c r="Q233" i="1"/>
  <c r="Q13" i="1"/>
  <c r="Q122" i="1"/>
  <c r="Q174" i="1"/>
  <c r="Q108" i="1"/>
  <c r="Q215" i="1"/>
  <c r="Q71" i="1"/>
  <c r="Q11" i="1"/>
  <c r="Q183" i="1"/>
  <c r="Q86" i="1"/>
  <c r="S137" i="1" l="1"/>
  <c r="S181" i="1"/>
  <c r="S183" i="1"/>
  <c r="S53" i="1"/>
  <c r="S238" i="1"/>
  <c r="S71" i="1"/>
  <c r="S148" i="1"/>
  <c r="S98" i="1"/>
  <c r="S203" i="1"/>
  <c r="S180" i="1"/>
  <c r="S130" i="1"/>
  <c r="S171" i="1"/>
  <c r="S166" i="1"/>
  <c r="S185" i="1"/>
  <c r="S89" i="1"/>
  <c r="S88" i="1"/>
  <c r="S70" i="1"/>
  <c r="S77" i="1"/>
  <c r="S92" i="1"/>
  <c r="S24" i="1"/>
  <c r="S11" i="1"/>
  <c r="S6" i="1"/>
  <c r="S107" i="1"/>
  <c r="S222" i="1"/>
  <c r="S225" i="1"/>
  <c r="S68" i="1"/>
  <c r="S144" i="1"/>
  <c r="S155" i="1"/>
  <c r="S200" i="1"/>
  <c r="S41" i="1"/>
  <c r="S146" i="1"/>
  <c r="S50" i="1"/>
  <c r="S216" i="1"/>
  <c r="S211" i="1"/>
  <c r="S143" i="1"/>
  <c r="S188" i="1"/>
  <c r="S102" i="1"/>
  <c r="S55" i="1"/>
  <c r="S12" i="1"/>
  <c r="S254" i="1"/>
  <c r="S198" i="1"/>
  <c r="S176" i="1"/>
  <c r="S124" i="1"/>
  <c r="S221" i="1"/>
  <c r="S161" i="1"/>
  <c r="S191" i="1"/>
  <c r="S239" i="1"/>
  <c r="S150" i="1"/>
  <c r="S8" i="1"/>
  <c r="S220" i="1"/>
  <c r="S21" i="1"/>
  <c r="S7" i="1"/>
  <c r="S231" i="1"/>
  <c r="S54" i="1"/>
  <c r="S47" i="1"/>
  <c r="S75" i="1"/>
  <c r="S36" i="1"/>
  <c r="S105" i="1"/>
  <c r="S104" i="1"/>
  <c r="S67" i="1"/>
  <c r="S154" i="1"/>
  <c r="S139" i="1"/>
  <c r="S99" i="1"/>
  <c r="S223" i="1"/>
  <c r="S131" i="1"/>
  <c r="S3" i="1"/>
  <c r="S90" i="1"/>
  <c r="S202" i="1"/>
  <c r="S14" i="1"/>
  <c r="S97" i="1"/>
  <c r="S227" i="1"/>
  <c r="S230" i="1"/>
  <c r="S162" i="1"/>
  <c r="S240" i="1"/>
  <c r="S45" i="1"/>
  <c r="S48" i="1"/>
  <c r="S153" i="1"/>
  <c r="S9" i="1"/>
  <c r="S103" i="1"/>
  <c r="S159" i="1"/>
  <c r="S246" i="1"/>
  <c r="S214" i="1"/>
  <c r="S65" i="1"/>
  <c r="S132" i="1"/>
  <c r="S64" i="1"/>
  <c r="S147" i="1"/>
  <c r="S120" i="1"/>
  <c r="S156" i="1"/>
  <c r="S253" i="1"/>
  <c r="S111" i="1"/>
  <c r="S13" i="1"/>
  <c r="S182" i="1"/>
  <c r="S76" i="1"/>
  <c r="S112" i="1"/>
  <c r="S101" i="1"/>
  <c r="S206" i="1"/>
  <c r="S138" i="1"/>
  <c r="S234" i="1"/>
  <c r="S229" i="1"/>
  <c r="S160" i="1"/>
  <c r="S233" i="1"/>
  <c r="S85" i="1"/>
  <c r="S5" i="1"/>
  <c r="S251" i="1"/>
  <c r="S193" i="1"/>
  <c r="S119" i="1"/>
  <c r="S25" i="1"/>
  <c r="S152" i="1"/>
  <c r="S163" i="1"/>
  <c r="S196" i="1"/>
  <c r="S40" i="1"/>
  <c r="S210" i="1"/>
  <c r="S164" i="1"/>
  <c r="S32" i="1"/>
  <c r="S170" i="1"/>
  <c r="S94" i="1"/>
  <c r="S96" i="1"/>
  <c r="S136" i="1"/>
  <c r="S178" i="1"/>
  <c r="S66" i="1"/>
  <c r="S33" i="1"/>
  <c r="S16" i="1"/>
  <c r="S177" i="1"/>
  <c r="S100" i="1"/>
  <c r="S31" i="1"/>
  <c r="S204" i="1"/>
  <c r="S115" i="1"/>
  <c r="S72" i="1"/>
  <c r="S44" i="1"/>
  <c r="S186" i="1"/>
  <c r="S205" i="1"/>
  <c r="S141" i="1"/>
  <c r="S19" i="1"/>
  <c r="S174" i="1"/>
  <c r="S232" i="1"/>
  <c r="S118" i="1"/>
  <c r="S224" i="1"/>
  <c r="S250" i="1"/>
  <c r="S29" i="1"/>
  <c r="S37" i="1"/>
  <c r="S172" i="1"/>
  <c r="S17" i="1"/>
  <c r="S61" i="1"/>
  <c r="S83" i="1"/>
  <c r="S109" i="1"/>
  <c r="S195" i="1"/>
  <c r="S43" i="1"/>
  <c r="S126" i="1"/>
  <c r="S122" i="1"/>
  <c r="S35" i="1"/>
  <c r="S226" i="1"/>
  <c r="S255" i="1"/>
  <c r="S128" i="1"/>
  <c r="S237" i="1"/>
  <c r="S18" i="1"/>
  <c r="S142" i="1"/>
  <c r="S81" i="1"/>
  <c r="S34" i="1"/>
  <c r="S95" i="1"/>
  <c r="S244" i="1"/>
  <c r="S245" i="1"/>
  <c r="S201" i="1"/>
  <c r="S20" i="1"/>
  <c r="S87" i="1"/>
  <c r="S63" i="1"/>
  <c r="S209" i="1"/>
  <c r="S219" i="1"/>
  <c r="S158" i="1"/>
  <c r="S217" i="1"/>
  <c r="S4" i="1"/>
  <c r="S236" i="1"/>
  <c r="S10" i="1"/>
  <c r="S108" i="1"/>
  <c r="S194" i="1"/>
  <c r="S117" i="1"/>
  <c r="S114" i="1"/>
  <c r="S73" i="1"/>
  <c r="S69" i="1"/>
  <c r="S248" i="1"/>
  <c r="S168" i="1"/>
  <c r="S213" i="1"/>
  <c r="S30" i="1"/>
  <c r="S179" i="1"/>
  <c r="S46" i="1"/>
  <c r="S49" i="1"/>
  <c r="S242" i="1"/>
  <c r="S208" i="1"/>
  <c r="S113" i="1"/>
  <c r="S26" i="1"/>
  <c r="S38" i="1"/>
  <c r="S169" i="1"/>
  <c r="S145" i="1"/>
  <c r="S165" i="1"/>
  <c r="S235" i="1"/>
  <c r="S27" i="1"/>
  <c r="S80" i="1"/>
  <c r="S127" i="1"/>
  <c r="S42" i="1"/>
  <c r="S175" i="1"/>
  <c r="S190" i="1"/>
  <c r="S167" i="1"/>
  <c r="S228" i="1"/>
  <c r="S129" i="1"/>
  <c r="S57" i="1"/>
  <c r="S106" i="1"/>
  <c r="S149" i="1"/>
  <c r="S157" i="1"/>
  <c r="S82" i="1"/>
  <c r="S84" i="1"/>
  <c r="S212" i="1"/>
  <c r="S51" i="1"/>
  <c r="S218" i="1"/>
  <c r="S189" i="1"/>
  <c r="S249" i="1"/>
  <c r="S110" i="1"/>
  <c r="S207" i="1"/>
  <c r="S197" i="1"/>
  <c r="S116" i="1"/>
  <c r="S79" i="1"/>
  <c r="S23" i="1"/>
  <c r="S22" i="1"/>
  <c r="S62" i="1"/>
  <c r="S256" i="1"/>
  <c r="S252" i="1"/>
  <c r="S28" i="1"/>
  <c r="S184" i="1"/>
  <c r="S123" i="1"/>
  <c r="S78" i="1"/>
  <c r="S56" i="1"/>
  <c r="S173" i="1"/>
  <c r="S187" i="1"/>
  <c r="S121" i="1"/>
  <c r="S93" i="1"/>
  <c r="S133" i="1"/>
  <c r="S135" i="1"/>
  <c r="S192" i="1"/>
  <c r="S199" i="1"/>
  <c r="S91" i="1"/>
  <c r="S52" i="1"/>
  <c r="S58" i="1"/>
  <c r="S2" i="1"/>
  <c r="S151" i="1"/>
  <c r="S241" i="1"/>
  <c r="S59" i="1"/>
  <c r="S60" i="1"/>
  <c r="S15" i="1"/>
  <c r="S86" i="1"/>
  <c r="S140" i="1"/>
  <c r="S247" i="1"/>
  <c r="S215" i="1"/>
  <c r="S125" i="1"/>
</calcChain>
</file>

<file path=xl/sharedStrings.xml><?xml version="1.0" encoding="utf-8"?>
<sst xmlns="http://schemas.openxmlformats.org/spreadsheetml/2006/main" count="2089" uniqueCount="821">
  <si>
    <t>GRONDIN</t>
  </si>
  <si>
    <t>Simone</t>
  </si>
  <si>
    <t>F</t>
  </si>
  <si>
    <t>58 chemin des Tuiles</t>
  </si>
  <si>
    <t>Saint-Denis</t>
  </si>
  <si>
    <t>NADAL</t>
  </si>
  <si>
    <t>Léa</t>
  </si>
  <si>
    <t>123 rue de l'Abbaye</t>
  </si>
  <si>
    <t>L'Étang-Salé</t>
  </si>
  <si>
    <t>MAXIME</t>
  </si>
  <si>
    <t>Simon</t>
  </si>
  <si>
    <t>H</t>
  </si>
  <si>
    <t>34 ruelle des Cacahouètes</t>
  </si>
  <si>
    <t>Saint-Leu</t>
  </si>
  <si>
    <t>COUTURIER</t>
  </si>
  <si>
    <t>Bertrand</t>
  </si>
  <si>
    <t>209 rue Porcidou</t>
  </si>
  <si>
    <t>Bras-Panon</t>
  </si>
  <si>
    <t>FRAMBOISIER</t>
  </si>
  <si>
    <t>Marie</t>
  </si>
  <si>
    <t>55 route des Caramboles</t>
  </si>
  <si>
    <t>LACRIM</t>
  </si>
  <si>
    <t>Fleur</t>
  </si>
  <si>
    <t>62 route Adjudant Lépicier</t>
  </si>
  <si>
    <t>Sainte-Marie</t>
  </si>
  <si>
    <t>CALYPSO</t>
  </si>
  <si>
    <t>Arthur</t>
  </si>
  <si>
    <t>125 rue Ah-Hong</t>
  </si>
  <si>
    <t>Petite-Île</t>
  </si>
  <si>
    <t>DE CHEVOT</t>
  </si>
  <si>
    <t>Amélie</t>
  </si>
  <si>
    <t>239 avenue du Levain</t>
  </si>
  <si>
    <t>Salazie</t>
  </si>
  <si>
    <t>AZERTY</t>
  </si>
  <si>
    <t>Rosalie</t>
  </si>
  <si>
    <t>195 avenue Lee</t>
  </si>
  <si>
    <t>La Plaine-des-Palmistes</t>
  </si>
  <si>
    <t>MATHEO</t>
  </si>
  <si>
    <t>Arnaud</t>
  </si>
  <si>
    <t>223 chemin Tintin</t>
  </si>
  <si>
    <t>La Possession</t>
  </si>
  <si>
    <t>POTIER</t>
  </si>
  <si>
    <t>Mariette</t>
  </si>
  <si>
    <t>17 avenue des Accacias</t>
  </si>
  <si>
    <t>Saint-Joseph</t>
  </si>
  <si>
    <t>GREVOND</t>
  </si>
  <si>
    <t>Céliane</t>
  </si>
  <si>
    <t>143 ruelle Louis de Funès</t>
  </si>
  <si>
    <t>Saint-Paul</t>
  </si>
  <si>
    <t>DUCOIN</t>
  </si>
  <si>
    <t>Javert</t>
  </si>
  <si>
    <t>103 chemin Vauban</t>
  </si>
  <si>
    <t>Le Tampon</t>
  </si>
  <si>
    <t>CAMOMILLE</t>
  </si>
  <si>
    <t>Marion</t>
  </si>
  <si>
    <t>126 route Dopindobère</t>
  </si>
  <si>
    <t>LECTER</t>
  </si>
  <si>
    <t>Marilyne</t>
  </si>
  <si>
    <t>30 route de l'Épicerie</t>
  </si>
  <si>
    <t>Saint-Philippe</t>
  </si>
  <si>
    <t>BOURDIN</t>
  </si>
  <si>
    <t>231 ruelle de la Fournaise</t>
  </si>
  <si>
    <t>Les Trois-Bassins</t>
  </si>
  <si>
    <t>DOLIPRANE</t>
  </si>
  <si>
    <t>Gabrielle</t>
  </si>
  <si>
    <t>195 chemin de la Léproserie</t>
  </si>
  <si>
    <t>Saint-André</t>
  </si>
  <si>
    <t>LOMBRIC</t>
  </si>
  <si>
    <t>Monique</t>
  </si>
  <si>
    <t>98 rue Pernaud-Ricard</t>
  </si>
  <si>
    <t>Saint-Pierre</t>
  </si>
  <si>
    <t>LELOULAKUISS</t>
  </si>
  <si>
    <t>Claire</t>
  </si>
  <si>
    <t>212 route de la Cuvée</t>
  </si>
  <si>
    <t>TOPAZE</t>
  </si>
  <si>
    <t>Vincent</t>
  </si>
  <si>
    <t>232 rue Van Gogh</t>
  </si>
  <si>
    <t>MELANSSON</t>
  </si>
  <si>
    <t>Reine</t>
  </si>
  <si>
    <t>44 chemin Basic</t>
  </si>
  <si>
    <t>DENIOT</t>
  </si>
  <si>
    <t>165 chemin Hergé</t>
  </si>
  <si>
    <t>CRÉPIN</t>
  </si>
  <si>
    <t>Donald</t>
  </si>
  <si>
    <t>62 route Haribo</t>
  </si>
  <si>
    <t>SAVABIN</t>
  </si>
  <si>
    <t>Kim</t>
  </si>
  <si>
    <t>37 ruelle des Papayes</t>
  </si>
  <si>
    <t>Les Avirons</t>
  </si>
  <si>
    <t>TOLSTOÏ</t>
  </si>
  <si>
    <t>Ingrid</t>
  </si>
  <si>
    <t>67 avenue du Bassin</t>
  </si>
  <si>
    <t>SYNTHOL</t>
  </si>
  <si>
    <t>Armel</t>
  </si>
  <si>
    <t>126 route Coco</t>
  </si>
  <si>
    <t>BOYER</t>
  </si>
  <si>
    <t>217 chemin Tropicaros</t>
  </si>
  <si>
    <t>188 chemin Payet</t>
  </si>
  <si>
    <t>Saint-Benoît</t>
  </si>
  <si>
    <t>LESIEUR</t>
  </si>
  <si>
    <t>Grégoire</t>
  </si>
  <si>
    <t>216 avenue de la Distillerie</t>
  </si>
  <si>
    <t>NESTLE</t>
  </si>
  <si>
    <t>Gabriella</t>
  </si>
  <si>
    <t>147 route Van Gogh</t>
  </si>
  <si>
    <t>LEMOYNE</t>
  </si>
  <si>
    <t>Ginette</t>
  </si>
  <si>
    <t>32 ruelle Darth Vader</t>
  </si>
  <si>
    <t>PAINGRE</t>
  </si>
  <si>
    <t>Florence</t>
  </si>
  <si>
    <t>159 route de l'Église</t>
  </si>
  <si>
    <t>Cathy</t>
  </si>
  <si>
    <t>9 avenue Lastik</t>
  </si>
  <si>
    <t>Jismaine</t>
  </si>
  <si>
    <t>7 ruelle Lastik</t>
  </si>
  <si>
    <t>Olivier</t>
  </si>
  <si>
    <t>65 rue de la Cuvée</t>
  </si>
  <si>
    <t>BAROUEIL</t>
  </si>
  <si>
    <t>Popeye</t>
  </si>
  <si>
    <t>93 rue Mokka</t>
  </si>
  <si>
    <t>Cilaos</t>
  </si>
  <si>
    <t>CESAR</t>
  </si>
  <si>
    <t>Edwy</t>
  </si>
  <si>
    <t>162 ruelle Grace Hooper</t>
  </si>
  <si>
    <t>SIGNORET</t>
  </si>
  <si>
    <t>Michel</t>
  </si>
  <si>
    <t>182 route Porcidou</t>
  </si>
  <si>
    <t>LIMASSE</t>
  </si>
  <si>
    <t>Suzette</t>
  </si>
  <si>
    <t>168 chemin des Tuiles</t>
  </si>
  <si>
    <t>ELEGANT</t>
  </si>
  <si>
    <t>116 chemin Ron Weasley</t>
  </si>
  <si>
    <t>61 avenue Hagrid</t>
  </si>
  <si>
    <t>FOURMI</t>
  </si>
  <si>
    <t>Gitane</t>
  </si>
  <si>
    <t>206 route des Samoussas</t>
  </si>
  <si>
    <t>Lucette</t>
  </si>
  <si>
    <t>208 route Mokka</t>
  </si>
  <si>
    <t>RALINGOM</t>
  </si>
  <si>
    <t>186 rue Kylian Mbappé</t>
  </si>
  <si>
    <t>VITRIER</t>
  </si>
  <si>
    <t>Benoît</t>
  </si>
  <si>
    <t>147 rue de la Léproserie</t>
  </si>
  <si>
    <t>POIVRE</t>
  </si>
  <si>
    <t>Olive</t>
  </si>
  <si>
    <t>225 route des Ananas</t>
  </si>
  <si>
    <t>FIERABRAS</t>
  </si>
  <si>
    <t>Bernard</t>
  </si>
  <si>
    <t>57 avenue Darth Vader</t>
  </si>
  <si>
    <t>DURAND</t>
  </si>
  <si>
    <t>16 route Hergé</t>
  </si>
  <si>
    <t>BIBI</t>
  </si>
  <si>
    <t>Maurice</t>
  </si>
  <si>
    <t>114 avenue du Couturier</t>
  </si>
  <si>
    <t>MIKITAOU</t>
  </si>
  <si>
    <t>153 chemin Jean Carmet</t>
  </si>
  <si>
    <t>GUYOT</t>
  </si>
  <si>
    <t>Mauricette</t>
  </si>
  <si>
    <t>107 avenue Auguste Legros</t>
  </si>
  <si>
    <t>SAUMON</t>
  </si>
  <si>
    <t>Gaëtan</t>
  </si>
  <si>
    <t>120 chemin du Palet</t>
  </si>
  <si>
    <t>Didier</t>
  </si>
  <si>
    <t>56 chemin Peter Pan</t>
  </si>
  <si>
    <t>PEUGEOT</t>
  </si>
  <si>
    <t>Martin</t>
  </si>
  <si>
    <t>67 chemin Allan Turing</t>
  </si>
  <si>
    <t>DOLTO</t>
  </si>
  <si>
    <t>Émeline</t>
  </si>
  <si>
    <t>116 ruelle des Caramboles</t>
  </si>
  <si>
    <t>131 avenue Bois-Sans-Soif</t>
  </si>
  <si>
    <t>Entre-Deux</t>
  </si>
  <si>
    <t>Julienne</t>
  </si>
  <si>
    <t>228 route Trouvert</t>
  </si>
  <si>
    <t>Saint-Louis</t>
  </si>
  <si>
    <t>BOURRICHE</t>
  </si>
  <si>
    <t>Olivia</t>
  </si>
  <si>
    <t>181 rue des Longanis</t>
  </si>
  <si>
    <t>Sainte-Suzanne</t>
  </si>
  <si>
    <t>Julie</t>
  </si>
  <si>
    <t>225 rue Richard Stallman</t>
  </si>
  <si>
    <t>BRIAND</t>
  </si>
  <si>
    <t>Martha</t>
  </si>
  <si>
    <t>83 avenue des Ananas</t>
  </si>
  <si>
    <t>KAPORAIL</t>
  </si>
  <si>
    <t>237 rue Patates à Durand</t>
  </si>
  <si>
    <t>JOB</t>
  </si>
  <si>
    <t>Lucie</t>
  </si>
  <si>
    <t>116 avenue des Letchis</t>
  </si>
  <si>
    <t>BÉCAUD</t>
  </si>
  <si>
    <t>Marie-Rose</t>
  </si>
  <si>
    <t>109 rue Vladib-Houdin</t>
  </si>
  <si>
    <t>244 route Jim Beam</t>
  </si>
  <si>
    <t>BONUX</t>
  </si>
  <si>
    <t>Nathalie</t>
  </si>
  <si>
    <t>255 ruelle des Papayes</t>
  </si>
  <si>
    <t>VANDEL</t>
  </si>
  <si>
    <t>149 route Arsène lupin</t>
  </si>
  <si>
    <t>PEHEMU</t>
  </si>
  <si>
    <t>93 ruelle Grace Hooper</t>
  </si>
  <si>
    <t>ESPARDON</t>
  </si>
  <si>
    <t>Clarisse</t>
  </si>
  <si>
    <t>240 avenue du Phare</t>
  </si>
  <si>
    <t>126 chemin Ron Weasley</t>
  </si>
  <si>
    <t>242 chemin Arsène lupin</t>
  </si>
  <si>
    <t>CHICHE</t>
  </si>
  <si>
    <t>Christophe</t>
  </si>
  <si>
    <t>51 ruelle Goupil</t>
  </si>
  <si>
    <t>CRESUS</t>
  </si>
  <si>
    <t>Martine</t>
  </si>
  <si>
    <t>128 chemin des Longanis</t>
  </si>
  <si>
    <t>HOAREAU</t>
  </si>
  <si>
    <t>50 ruelle Patrick Dewaere</t>
  </si>
  <si>
    <t>CAPUCCIN</t>
  </si>
  <si>
    <t>54 ruelle Annie Cordy</t>
  </si>
  <si>
    <t>Marietta</t>
  </si>
  <si>
    <t>120 route Pernaud-Ricard</t>
  </si>
  <si>
    <t>MAYROUT</t>
  </si>
  <si>
    <t>Anselme</t>
  </si>
  <si>
    <t>233 chemin Ron Weasley</t>
  </si>
  <si>
    <t>DE LAYAHOURTIERE</t>
  </si>
  <si>
    <t>Gaétan</t>
  </si>
  <si>
    <t>205 rue François Villon</t>
  </si>
  <si>
    <t>ACER</t>
  </si>
  <si>
    <t>245 rue de l'Épicerie</t>
  </si>
  <si>
    <t>Édith</t>
  </si>
  <si>
    <t>157 route Jim Beam</t>
  </si>
  <si>
    <t>Sainte-Rose</t>
  </si>
  <si>
    <t>DELKO</t>
  </si>
  <si>
    <t>247 chemin des Accacias</t>
  </si>
  <si>
    <t>2 route Amiral Sanchez</t>
  </si>
  <si>
    <t>KAIRE</t>
  </si>
  <si>
    <t>107 ruelle Hermione Granger</t>
  </si>
  <si>
    <t>EFFERALGAN</t>
  </si>
  <si>
    <t>Bruno</t>
  </si>
  <si>
    <t>190 chemin Tropicaros</t>
  </si>
  <si>
    <t>Florent</t>
  </si>
  <si>
    <t>245 rue Général De Gaulle</t>
  </si>
  <si>
    <t>DE LESCLANDRE</t>
  </si>
  <si>
    <t>170 rue de l'Aloès</t>
  </si>
  <si>
    <t>POISKAYE</t>
  </si>
  <si>
    <t>Marina</t>
  </si>
  <si>
    <t>104 chemin de la Quincaillerie</t>
  </si>
  <si>
    <t>18 ruelle Gargarine</t>
  </si>
  <si>
    <t>51 avenue Gonthier</t>
  </si>
  <si>
    <t>KOLHER</t>
  </si>
  <si>
    <t>117 avenue Diamantaire</t>
  </si>
  <si>
    <t>FLANNEL</t>
  </si>
  <si>
    <t>Gilbert</t>
  </si>
  <si>
    <t>252 ruelle Lastik</t>
  </si>
  <si>
    <t>KORBEYDOR</t>
  </si>
  <si>
    <t>Barthélémy</t>
  </si>
  <si>
    <t>146 ruelle du Four à Chaux</t>
  </si>
  <si>
    <t>LENOVO</t>
  </si>
  <si>
    <t>Firmin</t>
  </si>
  <si>
    <t>88 rue Trouvert</t>
  </si>
  <si>
    <t>100 chemin Darth Vader</t>
  </si>
  <si>
    <t>CLAIN</t>
  </si>
  <si>
    <t>Juliette</t>
  </si>
  <si>
    <t>31 avenue du Couturier</t>
  </si>
  <si>
    <t>Henriette</t>
  </si>
  <si>
    <t>215 ruelle Delcourt</t>
  </si>
  <si>
    <t>MULOT</t>
  </si>
  <si>
    <t>171 route des Letchis</t>
  </si>
  <si>
    <t>Le Port</t>
  </si>
  <si>
    <t>Brigitte</t>
  </si>
  <si>
    <t>132 route de l'Altaïr</t>
  </si>
  <si>
    <t>Hélène</t>
  </si>
  <si>
    <t>29 chemin des Letchis</t>
  </si>
  <si>
    <t>248 avenue Patates à Durand</t>
  </si>
  <si>
    <t>DUPONT-LAJOIE</t>
  </si>
  <si>
    <t>Toto</t>
  </si>
  <si>
    <t>16 avenue des Tangues</t>
  </si>
  <si>
    <t>LADOUCEUR</t>
  </si>
  <si>
    <t>Jessie</t>
  </si>
  <si>
    <t>197 ruelle Hercule Poirot</t>
  </si>
  <si>
    <t>PAILLOT</t>
  </si>
  <si>
    <t>154 ruelle Haribo</t>
  </si>
  <si>
    <t>Gabriel</t>
  </si>
  <si>
    <t>255 rue des Chokas</t>
  </si>
  <si>
    <t>16 ruelle Mozart</t>
  </si>
  <si>
    <t>Nadège</t>
  </si>
  <si>
    <t>71 chemin Peter Pan</t>
  </si>
  <si>
    <t>FORTRON</t>
  </si>
  <si>
    <t>29 avenue Vauban</t>
  </si>
  <si>
    <t>6 route Kylian Mbappé</t>
  </si>
  <si>
    <t>SAUPIQUET</t>
  </si>
  <si>
    <t>77 rue de la Léproserie</t>
  </si>
  <si>
    <t>COTONADE</t>
  </si>
  <si>
    <t>François</t>
  </si>
  <si>
    <t>190 avenue de la Léproserie</t>
  </si>
  <si>
    <t>PONCE-PILEPLATE</t>
  </si>
  <si>
    <t>184 avenue des Cacahouètes</t>
  </si>
  <si>
    <t>30 route Solpak</t>
  </si>
  <si>
    <t>55 chemin du Bassin</t>
  </si>
  <si>
    <t>251 ruelle Tintin</t>
  </si>
  <si>
    <t>218 chemin Pernaud-Ricard</t>
  </si>
  <si>
    <t>15 avenue Amiral Sanchez</t>
  </si>
  <si>
    <t>SIMCA</t>
  </si>
  <si>
    <t>162 ruelle des Longanis</t>
  </si>
  <si>
    <t>208 route des Troyens</t>
  </si>
  <si>
    <t>Adam</t>
  </si>
  <si>
    <t>1 rue Tropicaros</t>
  </si>
  <si>
    <t>FERRAND</t>
  </si>
  <si>
    <t>46 avenue Porcidou</t>
  </si>
  <si>
    <t>237 rue Arsène lupin</t>
  </si>
  <si>
    <t>152 route des Moynes</t>
  </si>
  <si>
    <t>AH-KAÏ</t>
  </si>
  <si>
    <t>93 route Adjudant Lépicier</t>
  </si>
  <si>
    <t>Laurent</t>
  </si>
  <si>
    <t>136 rue Louis de Funès</t>
  </si>
  <si>
    <t>113 avenue de la Marre</t>
  </si>
  <si>
    <t>121 avenue Delcourt</t>
  </si>
  <si>
    <t>DELAHOUSSE</t>
  </si>
  <si>
    <t>93 avenue Adjudant Lépicier</t>
  </si>
  <si>
    <t>QUENNEL</t>
  </si>
  <si>
    <t>Gille</t>
  </si>
  <si>
    <t>209 ruelle de la Léproserie</t>
  </si>
  <si>
    <t>KERBIDY</t>
  </si>
  <si>
    <t>65 ruelle Goupil</t>
  </si>
  <si>
    <t>Edwige</t>
  </si>
  <si>
    <t>20 ruelle Annie Cordy</t>
  </si>
  <si>
    <t>Léonce</t>
  </si>
  <si>
    <t>28 chemin Ron Weasley</t>
  </si>
  <si>
    <t>Hector</t>
  </si>
  <si>
    <t>169 route Jules Verne</t>
  </si>
  <si>
    <t>211 chemin Gargarine</t>
  </si>
  <si>
    <t>162 rue Poivre</t>
  </si>
  <si>
    <t>LAO-TSE-TSE</t>
  </si>
  <si>
    <t>23 chemin Trouvert</t>
  </si>
  <si>
    <t>233 rue Tintin</t>
  </si>
  <si>
    <t>Arthurin</t>
  </si>
  <si>
    <t>84 chemin Hermione Granger</t>
  </si>
  <si>
    <t>LOBRI</t>
  </si>
  <si>
    <t>255 chemin Solpak</t>
  </si>
  <si>
    <t>162 rue des Moynes</t>
  </si>
  <si>
    <t>SLIMAN</t>
  </si>
  <si>
    <t>Augustin</t>
  </si>
  <si>
    <t>90 ruelle des Samoussas</t>
  </si>
  <si>
    <t>BALE</t>
  </si>
  <si>
    <t>166 route des Chokas</t>
  </si>
  <si>
    <t>218 rue Poivre</t>
  </si>
  <si>
    <t>Laurence</t>
  </si>
  <si>
    <t>202 rue Jean Carmet</t>
  </si>
  <si>
    <t>50 avenue de la Cuvée</t>
  </si>
  <si>
    <t>207 route des Cacahouètes</t>
  </si>
  <si>
    <t>175 ruelle Shit Happens</t>
  </si>
  <si>
    <t>7 rue Vladib-Houdin</t>
  </si>
  <si>
    <t>94 rue Harry Potter</t>
  </si>
  <si>
    <t>LAFERRIÈRE</t>
  </si>
  <si>
    <t>87 ruelle de la Cuvée</t>
  </si>
  <si>
    <t>93 avenue Tintin</t>
  </si>
  <si>
    <t>207 chemin Volaye Dolo</t>
  </si>
  <si>
    <t>233 route Patton</t>
  </si>
  <si>
    <t>PIPENGAYE</t>
  </si>
  <si>
    <t>Martinien</t>
  </si>
  <si>
    <t>248 route Amiral Sanchez</t>
  </si>
  <si>
    <t>DIJON</t>
  </si>
  <si>
    <t>212 avenue Louis de Funès</t>
  </si>
  <si>
    <t>FONTAINE</t>
  </si>
  <si>
    <t>Josumé</t>
  </si>
  <si>
    <t>202 chemin Patton</t>
  </si>
  <si>
    <t>PLANCTON</t>
  </si>
  <si>
    <t>201 route Mozart</t>
  </si>
  <si>
    <t>91 avenue Mangoustan</t>
  </si>
  <si>
    <t>CROUK</t>
  </si>
  <si>
    <t>38 route du Four à Chaux</t>
  </si>
  <si>
    <t>119 avenue Basic</t>
  </si>
  <si>
    <t>Julien</t>
  </si>
  <si>
    <t>100 avenue Allan Turing</t>
  </si>
  <si>
    <t>222 route Manille</t>
  </si>
  <si>
    <t>86 avenue Arsène lupin</t>
  </si>
  <si>
    <t>36 rue du Pèlerin</t>
  </si>
  <si>
    <t>78 ruelle de l'Épicerie</t>
  </si>
  <si>
    <t>VLADI-BOURDIN</t>
  </si>
  <si>
    <t>60 chemin de l'Abbaye</t>
  </si>
  <si>
    <t>FROMAGER</t>
  </si>
  <si>
    <t>Louis</t>
  </si>
  <si>
    <t>242 ruelle des Ananas</t>
  </si>
  <si>
    <t>219 rue de la Vanilleraie</t>
  </si>
  <si>
    <t>LAVOCATIER</t>
  </si>
  <si>
    <t>169 chemin Gonthier</t>
  </si>
  <si>
    <t>50 chemin des Tuiles</t>
  </si>
  <si>
    <t>42 rue François Villon</t>
  </si>
  <si>
    <t>Jules</t>
  </si>
  <si>
    <t>212 chemin Bois-Sans-Soif</t>
  </si>
  <si>
    <t>31 route Goupil</t>
  </si>
  <si>
    <t>83 chemin Annie Cordy</t>
  </si>
  <si>
    <t>Jean-Marie</t>
  </si>
  <si>
    <t>89 rue de l'Ameth</t>
  </si>
  <si>
    <t>174 route Boulanger</t>
  </si>
  <si>
    <t>84 avenue Piman Zoizo</t>
  </si>
  <si>
    <t>PATATE</t>
  </si>
  <si>
    <t>205 ruelle Volaye Dolo</t>
  </si>
  <si>
    <t>PATATRAC</t>
  </si>
  <si>
    <t>103 avenue Porcidou</t>
  </si>
  <si>
    <t>Philippe</t>
  </si>
  <si>
    <t>160 avenue de l'Altaïr</t>
  </si>
  <si>
    <t>Arsène</t>
  </si>
  <si>
    <t>253 route Ron Weasley</t>
  </si>
  <si>
    <t>190 rue Trouvert</t>
  </si>
  <si>
    <t>OPINEL</t>
  </si>
  <si>
    <t>Sabine</t>
  </si>
  <si>
    <t>234 ruelle André Bourvil</t>
  </si>
  <si>
    <t>GIBBON</t>
  </si>
  <si>
    <t>Françoise</t>
  </si>
  <si>
    <t>183 rue Solpak</t>
  </si>
  <si>
    <t>GUILLOTIN</t>
  </si>
  <si>
    <t>215 avenue Cobol</t>
  </si>
  <si>
    <t>PORSIDOUX</t>
  </si>
  <si>
    <t>109 chemin de la Vanilleraie</t>
  </si>
  <si>
    <t>31 rue Volaye Dolo</t>
  </si>
  <si>
    <t>LA ROCADE</t>
  </si>
  <si>
    <t>45 avenue Van Gogh</t>
  </si>
  <si>
    <t>FAYOT</t>
  </si>
  <si>
    <t>124 chemin Allan Turing</t>
  </si>
  <si>
    <t>PLANTAIN</t>
  </si>
  <si>
    <t>Henri</t>
  </si>
  <si>
    <t>94 route Richard Stallman</t>
  </si>
  <si>
    <t>160 ruelle Ti Quatorze</t>
  </si>
  <si>
    <t>MOTHE</t>
  </si>
  <si>
    <t>244 ruelle Solpak</t>
  </si>
  <si>
    <t>233 chemin Sherlock Holmes</t>
  </si>
  <si>
    <t>82 chemin Van Gogh</t>
  </si>
  <si>
    <t>38 avenue Tintin</t>
  </si>
  <si>
    <t>43 chemin du Levain</t>
  </si>
  <si>
    <t>MARÉCHAL</t>
  </si>
  <si>
    <t>Adrien</t>
  </si>
  <si>
    <t>87 chemin du Manioc</t>
  </si>
  <si>
    <t>116 ruelle Shit Happens</t>
  </si>
  <si>
    <t>KLEIN</t>
  </si>
  <si>
    <t>36 rue Grace Hooper</t>
  </si>
  <si>
    <t>PAYET</t>
  </si>
  <si>
    <t>71 chemin du Couturier</t>
  </si>
  <si>
    <t>248 rue Ti Quatorze</t>
  </si>
  <si>
    <t>217 route Vauban</t>
  </si>
  <si>
    <t>PELICAN</t>
  </si>
  <si>
    <t>36 rue des Caramboles</t>
  </si>
  <si>
    <t>88 route Tintin</t>
  </si>
  <si>
    <t>BELAMI</t>
  </si>
  <si>
    <t>190 avenue Mokka</t>
  </si>
  <si>
    <t>24 avenue Branche Gouyave</t>
  </si>
  <si>
    <t>76 route Peter Pan</t>
  </si>
  <si>
    <t>191 route de la Vanilleraie</t>
  </si>
  <si>
    <t>LOUMI</t>
  </si>
  <si>
    <t>36 route Papangue</t>
  </si>
  <si>
    <t>169 rue du Palet</t>
  </si>
  <si>
    <t>232 rue de la Balance</t>
  </si>
  <si>
    <t>Aristide</t>
  </si>
  <si>
    <t>240 chemin Diamantaire</t>
  </si>
  <si>
    <t>231 avenue Tropicaros</t>
  </si>
  <si>
    <t>RASQUALE</t>
  </si>
  <si>
    <t>Anne</t>
  </si>
  <si>
    <t>146 ruelle Grace Hooper</t>
  </si>
  <si>
    <t>CORK</t>
  </si>
  <si>
    <t>217 avenue Cobol</t>
  </si>
  <si>
    <t>134 route de l'Aloès</t>
  </si>
  <si>
    <t>69 route du Bassin</t>
  </si>
  <si>
    <t>DEGAS</t>
  </si>
  <si>
    <t>61 chemin des Tuiles</t>
  </si>
  <si>
    <t>Roland</t>
  </si>
  <si>
    <t>167 chemin des Troyens</t>
  </si>
  <si>
    <t>114 route de la Léproserie</t>
  </si>
  <si>
    <t>Michèle</t>
  </si>
  <si>
    <t>210 route Shit Happens</t>
  </si>
  <si>
    <t>CITROËN</t>
  </si>
  <si>
    <t>204 rue Porcidou</t>
  </si>
  <si>
    <t>52 chemin Michel Sérault</t>
  </si>
  <si>
    <t>LEROY</t>
  </si>
  <si>
    <t>224 rue du Couturier</t>
  </si>
  <si>
    <t>TEGAS</t>
  </si>
  <si>
    <t>23 chemin du Pèlerin</t>
  </si>
  <si>
    <t>LARNAK</t>
  </si>
  <si>
    <t>Ariette</t>
  </si>
  <si>
    <t>248 rue Gargarine</t>
  </si>
  <si>
    <t>194 ruelle Jean Carmet</t>
  </si>
  <si>
    <t>196 avenue Ah-Hong</t>
  </si>
  <si>
    <t>49 chemin Sherlock Holmes</t>
  </si>
  <si>
    <t>40 avenue Jim Beam</t>
  </si>
  <si>
    <t>84 ruelle Michel Sérault</t>
  </si>
  <si>
    <t>LEART</t>
  </si>
  <si>
    <t>84 chemin Pernaud-Ricard</t>
  </si>
  <si>
    <t>250 rue Pernaud-Ricard</t>
  </si>
  <si>
    <t>LIMON</t>
  </si>
  <si>
    <t>208 ruelle des Ananas</t>
  </si>
  <si>
    <t>Adelphe</t>
  </si>
  <si>
    <t>138 chemin Porcidou</t>
  </si>
  <si>
    <t>157 avenue Montauban</t>
  </si>
  <si>
    <t>PADI</t>
  </si>
  <si>
    <t>250 route de l'Épicerie</t>
  </si>
  <si>
    <t>Marthe</t>
  </si>
  <si>
    <t>130 avenue Vauban</t>
  </si>
  <si>
    <t>49 route des Tangues</t>
  </si>
  <si>
    <t>2 chemin Vladib-Houdin</t>
  </si>
  <si>
    <t>98 avenue Annie Cordy</t>
  </si>
  <si>
    <t>BOLERO</t>
  </si>
  <si>
    <t>150 rue Peter Pan</t>
  </si>
  <si>
    <t>207 route Allan Turing</t>
  </si>
  <si>
    <t>106 avenue Hermione Granger</t>
  </si>
  <si>
    <t>47 ruelle de l'Abbaye</t>
  </si>
  <si>
    <t>117 chemin Général De Gaulle</t>
  </si>
  <si>
    <t>7 route de l'Église</t>
  </si>
  <si>
    <t>120 ruelle Rigoti</t>
  </si>
  <si>
    <t>71 route Darth Vader</t>
  </si>
  <si>
    <t>225 route Papangue</t>
  </si>
  <si>
    <t>222 route Volaye Dolo</t>
  </si>
  <si>
    <t>GERROY</t>
  </si>
  <si>
    <t>Eymard</t>
  </si>
  <si>
    <t>235 avenue Capt. Haddock</t>
  </si>
  <si>
    <t>197 ruelle Auguste Renoir</t>
  </si>
  <si>
    <t>MANCHOT</t>
  </si>
  <si>
    <t>55 rue Adjudant Lépicier</t>
  </si>
  <si>
    <t>249 ruelle Rigoti</t>
  </si>
  <si>
    <t>182 rue Papangue</t>
  </si>
  <si>
    <t>BALZAMIN</t>
  </si>
  <si>
    <t>114 ruelle Delcourt</t>
  </si>
  <si>
    <t>Nom</t>
  </si>
  <si>
    <t>Prénom</t>
  </si>
  <si>
    <t>DDN</t>
  </si>
  <si>
    <t>Sexe</t>
  </si>
  <si>
    <t>Num_SS</t>
  </si>
  <si>
    <t>Adresse</t>
  </si>
  <si>
    <t>CP</t>
  </si>
  <si>
    <t>Ville</t>
  </si>
  <si>
    <t>Tél</t>
  </si>
  <si>
    <t>e-mail</t>
  </si>
  <si>
    <t>grondin.simone@outlook.fr</t>
  </si>
  <si>
    <t>maxime.simon@outlook.fr</t>
  </si>
  <si>
    <t>couturier.bertrand@outlook.fr</t>
  </si>
  <si>
    <t>framboisier.marie@outlook.fr</t>
  </si>
  <si>
    <t>lacrim.fleur@outlook.fr</t>
  </si>
  <si>
    <t>calypso.arthur@outlook.fr</t>
  </si>
  <si>
    <t>azerty.rosalie@outlook.fr</t>
  </si>
  <si>
    <t>potier.mariette@outlook.fr</t>
  </si>
  <si>
    <t>ducoin.javert@outlook.fr</t>
  </si>
  <si>
    <t>camomille.marion@outlook.fr</t>
  </si>
  <si>
    <t>lecter.marilyne@outlook.fr</t>
  </si>
  <si>
    <t>bourdin.fleur@outlook.fr</t>
  </si>
  <si>
    <t>doliprane.gabrielle@outlook.fr</t>
  </si>
  <si>
    <t>lombric.monique@outlook.fr</t>
  </si>
  <si>
    <t>leloulakuiss.claire@outlook.fr</t>
  </si>
  <si>
    <t>melansson.reine@outlook.fr</t>
  </si>
  <si>
    <t>deniot.mariette@outlook.fr</t>
  </si>
  <si>
    <t>savabin.kim@outlook.fr</t>
  </si>
  <si>
    <t>tolstoï.ingrid@outlook.fr</t>
  </si>
  <si>
    <t>synthol.armel@outlook.fr</t>
  </si>
  <si>
    <t>boyer.simone@outlook.fr</t>
  </si>
  <si>
    <t>nestle.gabriella@outlook.fr</t>
  </si>
  <si>
    <t>lemoyne.ginette@outlook.fr</t>
  </si>
  <si>
    <t>paingre.florence@outlook.fr</t>
  </si>
  <si>
    <t>tolstoï.cathy@outlook.fr</t>
  </si>
  <si>
    <t>bourdin.jismaine@outlook.fr</t>
  </si>
  <si>
    <t>savabin.olivier@outlook.fr</t>
  </si>
  <si>
    <t>baroueil.popeye@outlook.fr</t>
  </si>
  <si>
    <t>cesar.edwy@outlook.fr</t>
  </si>
  <si>
    <t>signoret.michel@outlook.fr</t>
  </si>
  <si>
    <t>limasse.suzette@outlook.fr</t>
  </si>
  <si>
    <t>azerty.florence@outlook.fr</t>
  </si>
  <si>
    <t>fourmi.gitane@outlook.fr</t>
  </si>
  <si>
    <t>lombric.lucette@outlook.fr</t>
  </si>
  <si>
    <t>ralingom.jismaine@outlook.fr</t>
  </si>
  <si>
    <t>vitrier.benoît@outlook.fr</t>
  </si>
  <si>
    <t>poivre.olive@outlook.fr</t>
  </si>
  <si>
    <t>durand.michel@outlook.fr</t>
  </si>
  <si>
    <t>bibi.maurice@outlook.fr</t>
  </si>
  <si>
    <t>mikitaou.michel@outlook.fr</t>
  </si>
  <si>
    <t>guyot.mauricette@outlook.fr</t>
  </si>
  <si>
    <t>synthol.didier@outlook.fr</t>
  </si>
  <si>
    <t>peugeot.martin@outlook.fr</t>
  </si>
  <si>
    <t>dolto.jismaine@outlook.fr</t>
  </si>
  <si>
    <t>bourriche.olivia@outlook.fr</t>
  </si>
  <si>
    <t>lesieur.julie@outlook.fr</t>
  </si>
  <si>
    <t>briand.martha@outlook.fr</t>
  </si>
  <si>
    <t>job.lucie@outlook.fr</t>
  </si>
  <si>
    <t>grevond.benoît@outlook.fr</t>
  </si>
  <si>
    <t>bonux.nathalie@outlook.fr</t>
  </si>
  <si>
    <t>pehemu.arthur@outlook.fr</t>
  </si>
  <si>
    <t>espardon.clarisse@outlook.fr</t>
  </si>
  <si>
    <t>leloulakuiss.gitane@outlook.fr</t>
  </si>
  <si>
    <t>cesar.ingrid@outlook.fr</t>
  </si>
  <si>
    <t>chiche.christophe@outlook.fr</t>
  </si>
  <si>
    <t>cresus.martine@outlook.fr</t>
  </si>
  <si>
    <t>capuccin.olivier@outlook.fr</t>
  </si>
  <si>
    <t>ducoin.marietta@outlook.fr</t>
  </si>
  <si>
    <t>mayrout.anselme@outlook.fr</t>
  </si>
  <si>
    <t>acer.gitane@outlook.fr</t>
  </si>
  <si>
    <t>delko.florence@outlook.fr</t>
  </si>
  <si>
    <t>delko.olivia@outlook.fr</t>
  </si>
  <si>
    <t>kaire.claire@outlook.fr</t>
  </si>
  <si>
    <t>efferalgan.bruno@outlook.fr</t>
  </si>
  <si>
    <t>elegant.florent@outlook.fr</t>
  </si>
  <si>
    <t>poiskaye.marina@outlook.fr</t>
  </si>
  <si>
    <t>nadal.fleur@outlook.fr</t>
  </si>
  <si>
    <t>couturier.mauricette@outlook.fr</t>
  </si>
  <si>
    <t>kolher.marie-rose@outlook.fr</t>
  </si>
  <si>
    <t>flannel.gilbert@outlook.fr</t>
  </si>
  <si>
    <t>lenovo.firmin@outlook.fr</t>
  </si>
  <si>
    <t>clain.juliette@outlook.fr</t>
  </si>
  <si>
    <t>espardon.henriette@outlook.fr</t>
  </si>
  <si>
    <t>mulot.donald@outlook.fr</t>
  </si>
  <si>
    <t>hoareau.brigitte@outlook.fr</t>
  </si>
  <si>
    <t>mulot.arnaud@outlook.fr</t>
  </si>
  <si>
    <t>dupont-lajoie.toto@outlook.fr</t>
  </si>
  <si>
    <t>ladouceur.jessie@outlook.fr</t>
  </si>
  <si>
    <t>paillot.martin@outlook.fr</t>
  </si>
  <si>
    <t>signoret.gabriel@outlook.fr</t>
  </si>
  <si>
    <t>bourriche.florent@outlook.fr</t>
  </si>
  <si>
    <t>fortron.suzette@outlook.fr</t>
  </si>
  <si>
    <t>dolto.mariette@outlook.fr</t>
  </si>
  <si>
    <t>cotonade.françois@outlook.fr</t>
  </si>
  <si>
    <t>ponce-pileplate.suzette@outlook.fr</t>
  </si>
  <si>
    <t>peugeot.jessie@outlook.fr</t>
  </si>
  <si>
    <t>mikitaou.olivia@outlook.fr</t>
  </si>
  <si>
    <t>synthol.toto@outlook.fr</t>
  </si>
  <si>
    <t>kolher.michel@outlook.fr</t>
  </si>
  <si>
    <t>simca.gilbert@outlook.fr</t>
  </si>
  <si>
    <t>capuccin.toto@outlook.fr</t>
  </si>
  <si>
    <t>savabin.adam@outlook.fr</t>
  </si>
  <si>
    <t>ferrand.martin@outlook.fr</t>
  </si>
  <si>
    <t>paillot.ingrid@outlook.fr</t>
  </si>
  <si>
    <t>framboisier.lucette@outlook.fr</t>
  </si>
  <si>
    <t>ah-kaï.bruno@outlook.fr</t>
  </si>
  <si>
    <t>lesieur.laurent@outlook.fr</t>
  </si>
  <si>
    <t>paillot.simon@outlook.fr</t>
  </si>
  <si>
    <t>delahousse.gabrielle@outlook.fr</t>
  </si>
  <si>
    <t>quennel.gille@outlook.fr</t>
  </si>
  <si>
    <t>kerbidy.gabriel@outlook.fr</t>
  </si>
  <si>
    <t>ralingom.edwige@outlook.fr</t>
  </si>
  <si>
    <t>bourriche.hector@outlook.fr</t>
  </si>
  <si>
    <t>lesieur.olive@outlook.fr</t>
  </si>
  <si>
    <t>lao-tse-tse.gille@outlook.fr</t>
  </si>
  <si>
    <t>kerbidy.arthurin@outlook.fr</t>
  </si>
  <si>
    <t>bourdin.ingrid@outlook.fr</t>
  </si>
  <si>
    <t>sliman.augustin@outlook.fr</t>
  </si>
  <si>
    <t>bale.florence@outlook.fr</t>
  </si>
  <si>
    <t>kaire.laurence@outlook.fr</t>
  </si>
  <si>
    <t>lobri.monique@outlook.fr</t>
  </si>
  <si>
    <t>mulot.didier@outlook.fr</t>
  </si>
  <si>
    <t>deniot.ginette@outlook.fr</t>
  </si>
  <si>
    <t>lemoyne.arthur@outlook.fr</t>
  </si>
  <si>
    <t>bale.jismaine@outlook.fr</t>
  </si>
  <si>
    <t>cesar.marietta@outlook.fr</t>
  </si>
  <si>
    <t>pipengaye.martinien@outlook.fr</t>
  </si>
  <si>
    <t>dijon.olivia@outlook.fr</t>
  </si>
  <si>
    <t>plancton.simone@outlook.fr</t>
  </si>
  <si>
    <t>clain.clarisse@outlook.fr</t>
  </si>
  <si>
    <t>crouk.florence@outlook.fr</t>
  </si>
  <si>
    <t>simca.juliette@outlook.fr</t>
  </si>
  <si>
    <t>sliman.julien@outlook.fr</t>
  </si>
  <si>
    <t>grondin.marie-rose@outlook.fr</t>
  </si>
  <si>
    <t>lecter.marion@outlook.fr</t>
  </si>
  <si>
    <t>korbeydor.augustin@outlook.fr</t>
  </si>
  <si>
    <t>vladi-bourdin.michel@outlook.fr</t>
  </si>
  <si>
    <t>fromager.louis@outlook.fr</t>
  </si>
  <si>
    <t>potier.julie@outlook.fr</t>
  </si>
  <si>
    <t>lavocatier.marie-rose@outlook.fr</t>
  </si>
  <si>
    <t>job.javert@outlook.fr</t>
  </si>
  <si>
    <t>signoret.jules@outlook.fr</t>
  </si>
  <si>
    <t>kaporail.suzette@outlook.fr</t>
  </si>
  <si>
    <t>lao-tse-tse.florence@outlook.fr</t>
  </si>
  <si>
    <t>patatrac.benoît@outlook.fr</t>
  </si>
  <si>
    <t>guyot.christophe@outlook.fr</t>
  </si>
  <si>
    <t>opinel.sabine@outlook.fr</t>
  </si>
  <si>
    <t>gibbon.françoise@outlook.fr</t>
  </si>
  <si>
    <t>porsidoux.jean-marie@outlook.fr</t>
  </si>
  <si>
    <t>dijon.kim@outlook.fr</t>
  </si>
  <si>
    <t>fayot.ingrid@outlook.fr</t>
  </si>
  <si>
    <t>poiskaye.edwy@outlook.fr</t>
  </si>
  <si>
    <t>mothe.jismaine@outlook.fr</t>
  </si>
  <si>
    <t>topaze.didier@outlook.fr</t>
  </si>
  <si>
    <t>fromager.simon@outlook.fr</t>
  </si>
  <si>
    <t>fromager.marie-rose@outlook.fr</t>
  </si>
  <si>
    <t>klein.mauricette@outlook.fr</t>
  </si>
  <si>
    <t>pelican.jean-marie@outlook.fr</t>
  </si>
  <si>
    <t>maxime.arthur@outlook.fr</t>
  </si>
  <si>
    <t>belami.simon@outlook.fr</t>
  </si>
  <si>
    <t>poivre.didier@outlook.fr</t>
  </si>
  <si>
    <t>loumi.adam@outlook.fr</t>
  </si>
  <si>
    <t>paingre.anselme@outlook.fr</t>
  </si>
  <si>
    <t>paillot.gabriel@outlook.fr</t>
  </si>
  <si>
    <t>delko.aristide@outlook.fr</t>
  </si>
  <si>
    <t>rasquale.anne@outlook.fr</t>
  </si>
  <si>
    <t>cork.olivier@outlook.fr</t>
  </si>
  <si>
    <t>ducoin.gabriel@outlook.fr</t>
  </si>
  <si>
    <t>durand.marina@outlook.fr</t>
  </si>
  <si>
    <t>kerbidy.roland@outlook.fr</t>
  </si>
  <si>
    <t>signoret.martha@outlook.fr</t>
  </si>
  <si>
    <t>leroy.ginette@outlook.fr</t>
  </si>
  <si>
    <t>tegas.julie@outlook.fr</t>
  </si>
  <si>
    <t>larnak.ariette@outlook.fr</t>
  </si>
  <si>
    <t>poivre.popeye@outlook.fr</t>
  </si>
  <si>
    <t>paillot.mauricette@outlook.fr</t>
  </si>
  <si>
    <t>mikitaou.didier@outlook.fr</t>
  </si>
  <si>
    <t>guillotin.vincent@outlook.fr</t>
  </si>
  <si>
    <t>dijon.edwy@outlook.fr</t>
  </si>
  <si>
    <t>leart.didier@outlook.fr</t>
  </si>
  <si>
    <t>lesieur.roland@outlook.fr</t>
  </si>
  <si>
    <t>limon.marie-rose@outlook.fr</t>
  </si>
  <si>
    <t>porsidoux.adelphe@outlook.fr</t>
  </si>
  <si>
    <t>guyot.jessie@outlook.fr</t>
  </si>
  <si>
    <t>padi.edwige@outlook.fr</t>
  </si>
  <si>
    <t>plantain.marthe@outlook.fr</t>
  </si>
  <si>
    <t>fourmi.louis@outlook.fr</t>
  </si>
  <si>
    <t>grevond.suzette@outlook.fr</t>
  </si>
  <si>
    <t>bolero.popeye@outlook.fr</t>
  </si>
  <si>
    <t>fourmi.philippe@outlook.fr</t>
  </si>
  <si>
    <t>topaze.jismaine@outlook.fr</t>
  </si>
  <si>
    <t>bale.martin@outlook.fr</t>
  </si>
  <si>
    <t>flannel.philippe@outlook.fr</t>
  </si>
  <si>
    <t>bibi.adelphe@outlook.fr</t>
  </si>
  <si>
    <t>peugeot.jules@outlook.fr</t>
  </si>
  <si>
    <t>gerroy.eymard@outlook.fr</t>
  </si>
  <si>
    <t>manchot.rosalie@outlook.fr</t>
  </si>
  <si>
    <t>payet.javert@outlook.fr</t>
  </si>
  <si>
    <t>balzamin.gille@outlook.fr</t>
  </si>
  <si>
    <t>Formation</t>
  </si>
  <si>
    <t>CAP Cuisine</t>
  </si>
  <si>
    <t>BP Coiffure</t>
  </si>
  <si>
    <t>BTS AG</t>
  </si>
  <si>
    <t>BTS MUC</t>
  </si>
  <si>
    <t>SAMS</t>
  </si>
  <si>
    <t>Début</t>
  </si>
  <si>
    <t>Fin</t>
  </si>
  <si>
    <t>Fin anticipée</t>
  </si>
  <si>
    <t>Abandon</t>
  </si>
  <si>
    <t>Motif</t>
  </si>
  <si>
    <t>CDD</t>
  </si>
  <si>
    <t>CDI</t>
  </si>
  <si>
    <t>N. C.</t>
  </si>
  <si>
    <t/>
  </si>
  <si>
    <t>âge</t>
  </si>
  <si>
    <t>matheo.arnaud@gmail.com</t>
  </si>
  <si>
    <t>topaze.vincent@gmail.com</t>
  </si>
  <si>
    <t>grondin.julienne@gmail.com</t>
  </si>
  <si>
    <t>fierabras.bernard@gmail.com</t>
  </si>
  <si>
    <t>lemoyne.martine@gmail.com</t>
  </si>
  <si>
    <t>lobri.armel@gmail.com</t>
  </si>
  <si>
    <t>paingre.olivia@gmail.com</t>
  </si>
  <si>
    <t>calypso.adam@gmail.com</t>
  </si>
  <si>
    <t>lesieur.olivia@gmail.com</t>
  </si>
  <si>
    <t>bourdin.cathy@gmail.com</t>
  </si>
  <si>
    <t>paillot.jean-marie@gmail.com</t>
  </si>
  <si>
    <t>plantain.henri@gmail.com</t>
  </si>
  <si>
    <t>crouk.jismaine@gmail.com</t>
  </si>
  <si>
    <t>degas.gabrielle@gmail.com</t>
  </si>
  <si>
    <t>nadal.lea@outlook.fr</t>
  </si>
  <si>
    <t>grevond.celiane@outlook.fr</t>
  </si>
  <si>
    <t>crepin.donald@outlook.fr</t>
  </si>
  <si>
    <t>lesieur.gregoire@outlook.fr</t>
  </si>
  <si>
    <t>elegant.lea@outlook.fr</t>
  </si>
  <si>
    <t>dolto.emeline@outlook.fr</t>
  </si>
  <si>
    <t>kaporail.gregoire@gmail.com</t>
  </si>
  <si>
    <t>becaud.marie-rose@outlook.fr</t>
  </si>
  <si>
    <t>acer.edith@outlook.fr</t>
  </si>
  <si>
    <t>korbeydor.barthelemy@outlook.fr</t>
  </si>
  <si>
    <t>grondin.amelie@outlook.fr</t>
  </si>
  <si>
    <t>melansson.leonce@outlook.fr</t>
  </si>
  <si>
    <t>fontaine.josume@outlook.fr</t>
  </si>
  <si>
    <t>flannel.amelie@outlook.fr</t>
  </si>
  <si>
    <t>lecter.edith@outlook.fr</t>
  </si>
  <si>
    <t>patate.leonce@outlook.fr</t>
  </si>
  <si>
    <t>guillotin.josume@outlook.fr</t>
  </si>
  <si>
    <t>limasse.josume@outlook.fr</t>
  </si>
  <si>
    <t>marechal.adrien@outlook.fr</t>
  </si>
  <si>
    <t>payet.amelie@outlook.fr</t>
  </si>
  <si>
    <t>azerty.josume@outlook.fr</t>
  </si>
  <si>
    <t>pehemu.edith@outlook.fr</t>
  </si>
  <si>
    <t>fierabras.celiane@outlook.fr</t>
  </si>
  <si>
    <t>patatrac.gregoire@outlook.fr</t>
  </si>
  <si>
    <t>mothe.lea@outlook.fr</t>
  </si>
  <si>
    <t>becaud.adrien@outlook.fr</t>
  </si>
  <si>
    <t>marechal.olivier@outlook.fr</t>
  </si>
  <si>
    <t>maxime.helene@outlook.fr</t>
  </si>
  <si>
    <t>acer.nadege@outlook.fr</t>
  </si>
  <si>
    <t>saupiquet.helene@outlook.fr</t>
  </si>
  <si>
    <t>paillot.helene@outlook.fr</t>
  </si>
  <si>
    <t>framboisier.helene@outlook.fr</t>
  </si>
  <si>
    <t>laferriere.julie@gmail.com</t>
  </si>
  <si>
    <t>peugeot.arsene@outlook.fr</t>
  </si>
  <si>
    <t>savabin.michele@gmail.com</t>
  </si>
  <si>
    <t>bourriche.helene@outlook.fr</t>
  </si>
  <si>
    <t>saumon.gaetan@outlook.fr</t>
  </si>
  <si>
    <t>vandel.gaetan@outlook.fr</t>
  </si>
  <si>
    <t>hoareau.gaetan@outlook.fr</t>
  </si>
  <si>
    <t>mayrout.gaetan@outlook.fr</t>
  </si>
  <si>
    <t>citroen.marie-rose@outlook.fr</t>
  </si>
  <si>
    <t>citroen.bernard@outlook.fr</t>
  </si>
  <si>
    <t>ducoin.gaetan@outlook.fr</t>
  </si>
  <si>
    <t>de-chevot.amelie@outlook.fr</t>
  </si>
  <si>
    <t>de-layahourtiere.gaetan@outlook.fr</t>
  </si>
  <si>
    <t>de-lesclandre.lucie@outlook.fr</t>
  </si>
  <si>
    <t>de-chevot.edwy@outlook.fr</t>
  </si>
  <si>
    <t>de-chevot.louis@outlook.fr</t>
  </si>
  <si>
    <t>de-lesclandre.philippe@outlook.fr</t>
  </si>
  <si>
    <t>la-rocade.gitane@outlook.fr</t>
  </si>
  <si>
    <t>la-rocade.jismaine@outlook.fr</t>
  </si>
  <si>
    <t>Nbre de mois en formation</t>
  </si>
  <si>
    <t>Montant</t>
  </si>
  <si>
    <t>Id</t>
  </si>
  <si>
    <t>GRONDIN|S|2000497</t>
  </si>
  <si>
    <t>TOPAZE|V|1970597</t>
  </si>
  <si>
    <t>SAVABIN|K|2021297</t>
  </si>
  <si>
    <t>MIKITAOU|M|1980797</t>
  </si>
  <si>
    <t>SAUMON|G|1000797</t>
  </si>
  <si>
    <t>VANDEL|G|1031197</t>
  </si>
  <si>
    <t>DELKO|F|2010797</t>
  </si>
  <si>
    <t>DELKO|O|2980197</t>
  </si>
  <si>
    <t>DE LESCLANDRE|L|2010997</t>
  </si>
  <si>
    <t>NADAL|F|2020797</t>
  </si>
  <si>
    <t>KOLHER|M|2031297</t>
  </si>
  <si>
    <t>MULOT|A|1031297</t>
  </si>
  <si>
    <t>DUPONT-LAJOIE|T|1980897</t>
  </si>
  <si>
    <t>LADOUCEUR|J|2030297</t>
  </si>
  <si>
    <t>PAILLOT|H|2960497</t>
  </si>
  <si>
    <t>SYNTHOL|T|1001197</t>
  </si>
  <si>
    <t>SIMCA|G|1971197</t>
  </si>
  <si>
    <t>PAILLOT|S|1030197</t>
  </si>
  <si>
    <t>DELAHOUSSE|G|2020497</t>
  </si>
  <si>
    <t>MELANSSON|L|1990897</t>
  </si>
  <si>
    <t>LECTER|É|2991297</t>
  </si>
  <si>
    <t>Identifiants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</si>
</sst>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NumberFormat="1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/>
    <xf numFmtId="44" fontId="0" fillId="0" borderId="1" xfId="1" applyNumberFormat="1" applyFont="1" applyFill="1" applyBorder="1"/>
    <xf numFmtId="0" fontId="0" fillId="0" borderId="1" xfId="0" applyBorder="1"/>
    <xf numFmtId="44" fontId="0" fillId="0" borderId="1" xfId="1" applyFont="1" applyBorder="1"/>
    <xf numFmtId="0" fontId="4" fillId="2" borderId="1" xfId="0" applyFont="1" applyFill="1" applyBorder="1" applyAlignment="1">
      <alignment horizontal="center"/>
    </xf>
    <xf numFmtId="165" fontId="0" fillId="0" borderId="1" xfId="0" applyNumberFormat="1" applyBorder="1"/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3" borderId="1" xfId="0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6194-E381-4151-8810-582CCB5B6055}">
  <dimension ref="A1:T256"/>
  <sheetViews>
    <sheetView zoomScaleNormal="100" workbookViewId="0">
      <selection activeCell="D19" sqref="D19"/>
    </sheetView>
  </sheetViews>
  <sheetFormatPr baseColWidth="10" defaultRowHeight="14.4" x14ac:dyDescent="0.3"/>
  <cols>
    <col min="3" max="3" width="7.109375" bestFit="1" customWidth="1"/>
    <col min="5" max="5" width="6.33203125" bestFit="1" customWidth="1"/>
    <col min="6" max="6" width="21.33203125" bestFit="1" customWidth="1"/>
    <col min="7" max="7" width="19.6640625" bestFit="1" customWidth="1"/>
    <col min="8" max="8" width="25.88671875" bestFit="1" customWidth="1"/>
    <col min="11" max="11" width="13.33203125" bestFit="1" customWidth="1"/>
    <col min="12" max="12" width="31" bestFit="1" customWidth="1"/>
    <col min="16" max="16" width="13.44140625" customWidth="1"/>
    <col min="19" max="19" width="26" bestFit="1" customWidth="1"/>
  </cols>
  <sheetData>
    <row r="1" spans="1:20" s="1" customFormat="1" x14ac:dyDescent="0.3">
      <c r="A1" s="12" t="s">
        <v>516</v>
      </c>
      <c r="B1" s="12" t="s">
        <v>517</v>
      </c>
      <c r="C1" s="12" t="s">
        <v>519</v>
      </c>
      <c r="D1" s="12" t="s">
        <v>518</v>
      </c>
      <c r="E1" s="12" t="s">
        <v>730</v>
      </c>
      <c r="F1" s="12" t="s">
        <v>520</v>
      </c>
      <c r="G1" s="13" t="s">
        <v>798</v>
      </c>
      <c r="H1" s="12" t="s">
        <v>521</v>
      </c>
      <c r="I1" s="12" t="s">
        <v>522</v>
      </c>
      <c r="J1" s="12" t="s">
        <v>523</v>
      </c>
      <c r="K1" s="12" t="s">
        <v>524</v>
      </c>
      <c r="L1" s="12" t="s">
        <v>525</v>
      </c>
      <c r="M1" s="12" t="s">
        <v>715</v>
      </c>
      <c r="N1" s="12" t="s">
        <v>721</v>
      </c>
      <c r="O1" s="12" t="s">
        <v>722</v>
      </c>
      <c r="P1" s="12" t="s">
        <v>723</v>
      </c>
      <c r="Q1" s="12" t="s">
        <v>724</v>
      </c>
      <c r="R1" s="12" t="s">
        <v>725</v>
      </c>
      <c r="S1" s="12" t="s">
        <v>796</v>
      </c>
      <c r="T1" s="12" t="s">
        <v>797</v>
      </c>
    </row>
    <row r="2" spans="1:20" x14ac:dyDescent="0.3">
      <c r="A2" s="2" t="s">
        <v>33</v>
      </c>
      <c r="B2" s="2" t="s">
        <v>109</v>
      </c>
      <c r="C2" s="2" t="s">
        <v>2</v>
      </c>
      <c r="D2" s="3">
        <v>37435</v>
      </c>
      <c r="E2" s="4">
        <f ca="1">DATEDIF(D2,TODAY(),"Y")</f>
        <v>20</v>
      </c>
      <c r="F2" s="5">
        <v>202069743341417</v>
      </c>
      <c r="G2" s="14" t="str">
        <f>A2&amp;"|"&amp;LEFT(B2,1)&amp;"|"&amp;LEFT(F2,7)</f>
        <v>AZERTY|F|2020697</v>
      </c>
      <c r="H2" s="2" t="s">
        <v>132</v>
      </c>
      <c r="I2" s="2">
        <v>97433</v>
      </c>
      <c r="J2" s="2" t="s">
        <v>32</v>
      </c>
      <c r="K2" s="6">
        <v>692109091</v>
      </c>
      <c r="L2" s="2" t="s">
        <v>557</v>
      </c>
      <c r="M2" s="2" t="s">
        <v>717</v>
      </c>
      <c r="N2" s="3">
        <v>43916</v>
      </c>
      <c r="O2" s="3">
        <v>44280</v>
      </c>
      <c r="P2" s="2"/>
      <c r="Q2" s="2" t="str">
        <f>IF(P2&lt;&gt;"","oui","")</f>
        <v/>
      </c>
      <c r="R2" s="2" t="s">
        <v>729</v>
      </c>
      <c r="S2" s="2">
        <f ca="1">IF(BDD!$Q42&lt;&gt;"oui",DATEDIF(BDD!$N42,TODAY(),"M"),DATEDIF(BDD!$N42,BDD!$P42,"M"))</f>
        <v>18</v>
      </c>
      <c r="T2" s="7">
        <v>5670</v>
      </c>
    </row>
    <row r="3" spans="1:20" x14ac:dyDescent="0.3">
      <c r="A3" s="2" t="s">
        <v>121</v>
      </c>
      <c r="B3" s="2" t="s">
        <v>122</v>
      </c>
      <c r="C3" s="2" t="s">
        <v>11</v>
      </c>
      <c r="D3" s="3">
        <v>37910</v>
      </c>
      <c r="E3" s="4">
        <f ca="1">DATEDIF(D3,TODAY(),"Y")</f>
        <v>19</v>
      </c>
      <c r="F3" s="5">
        <v>103109743314917</v>
      </c>
      <c r="G3" s="14" t="str">
        <f>A3&amp;"|"&amp;LEFT(B3,1)&amp;"|"&amp;LEFT(F3,7)</f>
        <v>CESAR|E|1031097</v>
      </c>
      <c r="H3" s="2" t="s">
        <v>123</v>
      </c>
      <c r="I3" s="2">
        <v>97433</v>
      </c>
      <c r="J3" s="2" t="s">
        <v>32</v>
      </c>
      <c r="K3" s="6">
        <v>692657264</v>
      </c>
      <c r="L3" s="2" t="s">
        <v>554</v>
      </c>
      <c r="M3" s="2" t="s">
        <v>717</v>
      </c>
      <c r="N3" s="3">
        <v>43939</v>
      </c>
      <c r="O3" s="3">
        <v>44303</v>
      </c>
      <c r="P3" s="2"/>
      <c r="Q3" s="2" t="str">
        <f>IF(P3&lt;&gt;"","oui","")</f>
        <v/>
      </c>
      <c r="R3" s="2" t="s">
        <v>729</v>
      </c>
      <c r="S3" s="2">
        <f ca="1">IF(BDD!$Q38&lt;&gt;"oui",DATEDIF(BDD!$N38,TODAY(),"M"),DATEDIF(BDD!$N38,BDD!$P38,"M"))</f>
        <v>32</v>
      </c>
      <c r="T3" s="7">
        <v>5670</v>
      </c>
    </row>
    <row r="4" spans="1:20" x14ac:dyDescent="0.3">
      <c r="A4" s="2" t="s">
        <v>29</v>
      </c>
      <c r="B4" s="2" t="s">
        <v>30</v>
      </c>
      <c r="C4" s="2" t="s">
        <v>2</v>
      </c>
      <c r="D4" s="3">
        <v>36072</v>
      </c>
      <c r="E4" s="4">
        <f ca="1">DATEDIF(D4,TODAY(),"Y")</f>
        <v>24</v>
      </c>
      <c r="F4" s="5">
        <v>298109743318155</v>
      </c>
      <c r="G4" s="14" t="str">
        <f>A4&amp;"|"&amp;LEFT(B4,1)&amp;"|"&amp;LEFT(F4,7)</f>
        <v>DE CHEVOT|A|2981097</v>
      </c>
      <c r="H4" s="2" t="s">
        <v>31</v>
      </c>
      <c r="I4" s="2">
        <v>97433</v>
      </c>
      <c r="J4" s="2" t="s">
        <v>32</v>
      </c>
      <c r="K4" s="6">
        <v>693896353</v>
      </c>
      <c r="L4" s="2" t="s">
        <v>788</v>
      </c>
      <c r="M4" s="2" t="s">
        <v>717</v>
      </c>
      <c r="N4" s="3">
        <v>44147</v>
      </c>
      <c r="O4" s="3">
        <v>44511</v>
      </c>
      <c r="P4" s="2"/>
      <c r="Q4" s="2" t="str">
        <f>IF(P4&lt;&gt;"","oui","")</f>
        <v/>
      </c>
      <c r="R4" s="2" t="s">
        <v>729</v>
      </c>
      <c r="S4" s="2">
        <f ca="1">IF(BDD!$Q9&lt;&gt;"oui",DATEDIF(BDD!$N9,TODAY(),"M"),DATEDIF(BDD!$N9,BDD!$P9,"M"))</f>
        <v>21</v>
      </c>
      <c r="T4" s="7">
        <v>4200</v>
      </c>
    </row>
    <row r="5" spans="1:20" x14ac:dyDescent="0.3">
      <c r="A5" s="2" t="s">
        <v>146</v>
      </c>
      <c r="B5" s="2" t="s">
        <v>147</v>
      </c>
      <c r="C5" s="2" t="s">
        <v>11</v>
      </c>
      <c r="D5" s="3">
        <v>36551</v>
      </c>
      <c r="E5" s="4">
        <f ca="1">DATEDIF(D5,TODAY(),"Y")</f>
        <v>22</v>
      </c>
      <c r="F5" s="5">
        <v>100019743329510</v>
      </c>
      <c r="G5" s="14" t="str">
        <f>A5&amp;"|"&amp;LEFT(B5,1)&amp;"|"&amp;LEFT(F5,7)</f>
        <v>FIERABRAS|B|1000197</v>
      </c>
      <c r="H5" s="2" t="s">
        <v>148</v>
      </c>
      <c r="I5" s="2">
        <v>97433</v>
      </c>
      <c r="J5" s="2" t="s">
        <v>32</v>
      </c>
      <c r="K5" s="6">
        <v>692503952</v>
      </c>
      <c r="L5" s="2" t="s">
        <v>734</v>
      </c>
      <c r="M5" s="2" t="s">
        <v>717</v>
      </c>
      <c r="N5" s="3">
        <v>44401</v>
      </c>
      <c r="O5" s="3">
        <v>44765</v>
      </c>
      <c r="P5" s="2"/>
      <c r="Q5" s="2" t="str">
        <f>IF(P5&lt;&gt;"","oui","")</f>
        <v/>
      </c>
      <c r="R5" s="2" t="s">
        <v>729</v>
      </c>
      <c r="S5" s="2">
        <f ca="1">IF(BDD!$Q48&lt;&gt;"oui",DATEDIF(BDD!$N48,TODAY(),"M"),DATEDIF(BDD!$N48,BDD!$P48,"M"))</f>
        <v>32</v>
      </c>
      <c r="T5" s="7">
        <v>2310</v>
      </c>
    </row>
    <row r="6" spans="1:20" x14ac:dyDescent="0.3">
      <c r="A6" s="2" t="s">
        <v>359</v>
      </c>
      <c r="B6" s="2" t="s">
        <v>360</v>
      </c>
      <c r="C6" s="2" t="s">
        <v>11</v>
      </c>
      <c r="D6" s="3">
        <v>35693</v>
      </c>
      <c r="E6" s="4">
        <f ca="1">DATEDIF(D6,TODAY(),"Y")</f>
        <v>25</v>
      </c>
      <c r="F6" s="5">
        <v>197099743380550</v>
      </c>
      <c r="G6" s="14" t="str">
        <f>A6&amp;"|"&amp;LEFT(B6,1)&amp;"|"&amp;LEFT(F6,7)</f>
        <v>FONTAINE|J|1970997</v>
      </c>
      <c r="H6" s="2" t="s">
        <v>361</v>
      </c>
      <c r="I6" s="2">
        <v>97433</v>
      </c>
      <c r="J6" s="2" t="s">
        <v>32</v>
      </c>
      <c r="K6" s="6">
        <v>692103427</v>
      </c>
      <c r="L6" s="2" t="s">
        <v>757</v>
      </c>
      <c r="M6" s="2" t="s">
        <v>717</v>
      </c>
      <c r="N6" s="3">
        <v>44644</v>
      </c>
      <c r="O6" s="3">
        <v>45008</v>
      </c>
      <c r="P6" s="3">
        <v>44776</v>
      </c>
      <c r="Q6" s="2" t="str">
        <f>IF(P6&lt;&gt;"","oui","")</f>
        <v>oui</v>
      </c>
      <c r="R6" s="2" t="s">
        <v>715</v>
      </c>
      <c r="S6" s="2">
        <f ca="1">IF(BDD!$Q155&lt;&gt;"oui",DATEDIF(BDD!$N155,TODAY(),"M"),DATEDIF(BDD!$N155,BDD!$P155,"M"))</f>
        <v>20</v>
      </c>
      <c r="T6" s="7">
        <v>840</v>
      </c>
    </row>
    <row r="7" spans="1:20" x14ac:dyDescent="0.3">
      <c r="A7" s="2" t="s">
        <v>238</v>
      </c>
      <c r="B7" s="2" t="s">
        <v>396</v>
      </c>
      <c r="C7" s="2" t="s">
        <v>11</v>
      </c>
      <c r="D7" s="3">
        <v>36469</v>
      </c>
      <c r="E7" s="4">
        <f ca="1">DATEDIF(D7,TODAY(),"Y")</f>
        <v>23</v>
      </c>
      <c r="F7" s="5">
        <v>199119741064737</v>
      </c>
      <c r="G7" s="14" t="str">
        <f>A7&amp;"|"&amp;LEFT(B7,1)&amp;"|"&amp;LEFT(F7,7)</f>
        <v>DE LESCLANDRE|P|1991197</v>
      </c>
      <c r="H7" s="2" t="s">
        <v>397</v>
      </c>
      <c r="I7" s="2">
        <v>97410</v>
      </c>
      <c r="J7" s="2" t="s">
        <v>70</v>
      </c>
      <c r="K7" s="6">
        <v>692395027</v>
      </c>
      <c r="L7" s="2" t="s">
        <v>793</v>
      </c>
      <c r="M7" s="2" t="s">
        <v>717</v>
      </c>
      <c r="N7" s="3">
        <v>43894</v>
      </c>
      <c r="O7" s="3">
        <v>44258</v>
      </c>
      <c r="P7" s="2"/>
      <c r="Q7" s="2" t="str">
        <f>IF(P7&lt;&gt;"","oui","")</f>
        <v/>
      </c>
      <c r="R7" s="2" t="s">
        <v>729</v>
      </c>
      <c r="S7" s="2">
        <f ca="1">IF(BDD!$Q179&lt;&gt;"oui",DATEDIF(BDD!$N179,TODAY(),"M"),DATEDIF(BDD!$N179,BDD!$P179,"M"))</f>
        <v>5</v>
      </c>
      <c r="T7" s="7">
        <v>5880</v>
      </c>
    </row>
    <row r="8" spans="1:20" x14ac:dyDescent="0.3">
      <c r="A8" s="2" t="s">
        <v>133</v>
      </c>
      <c r="B8" s="2" t="s">
        <v>377</v>
      </c>
      <c r="C8" s="2" t="s">
        <v>11</v>
      </c>
      <c r="D8" s="3">
        <v>35940</v>
      </c>
      <c r="E8" s="4">
        <f ca="1">DATEDIF(D8,TODAY(),"Y")</f>
        <v>24</v>
      </c>
      <c r="F8" s="5">
        <v>198059741065955</v>
      </c>
      <c r="G8" s="14" t="str">
        <f>A8&amp;"|"&amp;LEFT(B8,1)&amp;"|"&amp;LEFT(F8,7)</f>
        <v>FOURMI|L|1980597</v>
      </c>
      <c r="H8" s="2" t="s">
        <v>493</v>
      </c>
      <c r="I8" s="2">
        <v>97410</v>
      </c>
      <c r="J8" s="2" t="s">
        <v>70</v>
      </c>
      <c r="K8" s="6">
        <v>692558422</v>
      </c>
      <c r="L8" s="2" t="s">
        <v>702</v>
      </c>
      <c r="M8" s="2" t="s">
        <v>717</v>
      </c>
      <c r="N8" s="3">
        <v>43869</v>
      </c>
      <c r="O8" s="3">
        <v>44234</v>
      </c>
      <c r="P8" s="2"/>
      <c r="Q8" s="2" t="str">
        <f>IF(P8&lt;&gt;"","oui","")</f>
        <v/>
      </c>
      <c r="R8" s="2" t="s">
        <v>729</v>
      </c>
      <c r="S8" s="2">
        <f ca="1">IF(BDD!$Q239&lt;&gt;"oui",DATEDIF(BDD!$N239,TODAY(),"M"),DATEDIF(BDD!$N239,BDD!$P239,"M"))</f>
        <v>7</v>
      </c>
      <c r="T8" s="7">
        <v>6090</v>
      </c>
    </row>
    <row r="9" spans="1:20" x14ac:dyDescent="0.3">
      <c r="A9" s="2" t="s">
        <v>0</v>
      </c>
      <c r="B9" s="2" t="s">
        <v>190</v>
      </c>
      <c r="C9" s="2" t="s">
        <v>2</v>
      </c>
      <c r="D9" s="3">
        <v>37020</v>
      </c>
      <c r="E9" s="4">
        <f ca="1">DATEDIF(D9,TODAY(),"Y")</f>
        <v>21</v>
      </c>
      <c r="F9" s="5">
        <v>201059741053049</v>
      </c>
      <c r="G9" s="14" t="str">
        <f>A9&amp;"|"&amp;LEFT(B9,1)&amp;"|"&amp;LEFT(F9,7)</f>
        <v>GRONDIN|M|2010597</v>
      </c>
      <c r="H9" s="2" t="s">
        <v>370</v>
      </c>
      <c r="I9" s="2">
        <v>97410</v>
      </c>
      <c r="J9" s="2" t="s">
        <v>70</v>
      </c>
      <c r="K9" s="6">
        <v>693104697</v>
      </c>
      <c r="L9" s="2" t="s">
        <v>649</v>
      </c>
      <c r="M9" s="2" t="s">
        <v>717</v>
      </c>
      <c r="N9" s="3">
        <v>44238</v>
      </c>
      <c r="O9" s="3">
        <v>44602</v>
      </c>
      <c r="P9" s="2"/>
      <c r="Q9" s="2" t="str">
        <f>IF(P9&lt;&gt;"","oui","")</f>
        <v/>
      </c>
      <c r="R9" s="2" t="s">
        <v>729</v>
      </c>
      <c r="S9" s="2">
        <f ca="1">IF(BDD!$Q161&lt;&gt;"oui",DATEDIF(BDD!$N161,TODAY(),"M"),DATEDIF(BDD!$N161,BDD!$P161,"M"))</f>
        <v>16</v>
      </c>
      <c r="T9" s="7">
        <v>3570</v>
      </c>
    </row>
    <row r="10" spans="1:20" x14ac:dyDescent="0.3">
      <c r="A10" s="2" t="s">
        <v>208</v>
      </c>
      <c r="B10" s="2" t="s">
        <v>209</v>
      </c>
      <c r="C10" s="2" t="s">
        <v>2</v>
      </c>
      <c r="D10" s="3">
        <v>36797</v>
      </c>
      <c r="E10" s="4">
        <f ca="1">DATEDIF(D10,TODAY(),"Y")</f>
        <v>22</v>
      </c>
      <c r="F10" s="5">
        <v>200099744233572</v>
      </c>
      <c r="G10" s="14" t="str">
        <f>A10&amp;"|"&amp;LEFT(B10,1)&amp;"|"&amp;LEFT(F10,7)</f>
        <v>CRESUS|M|2000997</v>
      </c>
      <c r="H10" s="2" t="s">
        <v>210</v>
      </c>
      <c r="I10" s="2">
        <v>97442</v>
      </c>
      <c r="J10" s="2" t="s">
        <v>59</v>
      </c>
      <c r="K10" s="6">
        <v>693793129</v>
      </c>
      <c r="L10" s="2" t="s">
        <v>581</v>
      </c>
      <c r="M10" s="2" t="s">
        <v>717</v>
      </c>
      <c r="N10" s="3">
        <v>44531</v>
      </c>
      <c r="O10" s="3">
        <v>44895</v>
      </c>
      <c r="P10" s="2"/>
      <c r="Q10" s="2" t="str">
        <f>IF(P10&lt;&gt;"","oui","")</f>
        <v/>
      </c>
      <c r="R10" s="2" t="s">
        <v>729</v>
      </c>
      <c r="S10" s="2">
        <f ca="1">IF(BDD!$Q73&lt;&gt;"oui",DATEDIF(BDD!$N73,TODAY(),"M"),DATEDIF(BDD!$N73,BDD!$P73,"M"))</f>
        <v>31</v>
      </c>
      <c r="T10" s="7">
        <v>1470</v>
      </c>
    </row>
    <row r="11" spans="1:20" x14ac:dyDescent="0.3">
      <c r="A11" s="2" t="s">
        <v>432</v>
      </c>
      <c r="B11" s="2" t="s">
        <v>50</v>
      </c>
      <c r="C11" s="2" t="s">
        <v>11</v>
      </c>
      <c r="D11" s="3">
        <v>35783</v>
      </c>
      <c r="E11" s="4">
        <f ca="1">DATEDIF(D11,TODAY(),"Y")</f>
        <v>24</v>
      </c>
      <c r="F11" s="5">
        <v>197129744222660</v>
      </c>
      <c r="G11" s="14" t="str">
        <f>A11&amp;"|"&amp;LEFT(B11,1)&amp;"|"&amp;LEFT(F11,7)</f>
        <v>PAYET|J|1971297</v>
      </c>
      <c r="H11" s="2" t="s">
        <v>513</v>
      </c>
      <c r="I11" s="2">
        <v>97442</v>
      </c>
      <c r="J11" s="2" t="s">
        <v>59</v>
      </c>
      <c r="K11" s="6">
        <v>692929536</v>
      </c>
      <c r="L11" s="2" t="s">
        <v>713</v>
      </c>
      <c r="M11" s="2" t="s">
        <v>717</v>
      </c>
      <c r="N11" s="3">
        <v>44094</v>
      </c>
      <c r="O11" s="3">
        <v>44458</v>
      </c>
      <c r="P11" s="2"/>
      <c r="Q11" s="2" t="str">
        <f>IF(P11&lt;&gt;"","oui","")</f>
        <v/>
      </c>
      <c r="R11" s="2" t="s">
        <v>729</v>
      </c>
      <c r="S11" s="2">
        <f ca="1">IF(BDD!$Q255&lt;&gt;"oui",DATEDIF(BDD!$N255,TODAY(),"M"),DATEDIF(BDD!$N255,BDD!$P255,"M"))</f>
        <v>9</v>
      </c>
      <c r="T11" s="7">
        <v>4410</v>
      </c>
    </row>
    <row r="12" spans="1:20" x14ac:dyDescent="0.3">
      <c r="A12" s="2" t="s">
        <v>33</v>
      </c>
      <c r="B12" s="2" t="s">
        <v>360</v>
      </c>
      <c r="C12" s="2" t="s">
        <v>11</v>
      </c>
      <c r="D12" s="3">
        <v>36161</v>
      </c>
      <c r="E12" s="4">
        <f ca="1">DATEDIF(D12,TODAY(),"Y")</f>
        <v>23</v>
      </c>
      <c r="F12" s="5">
        <v>199019746010510</v>
      </c>
      <c r="G12" s="14" t="str">
        <f>A12&amp;"|"&amp;LEFT(B12,1)&amp;"|"&amp;LEFT(F12,7)</f>
        <v>AZERTY|J|1990197</v>
      </c>
      <c r="H12" s="2" t="s">
        <v>434</v>
      </c>
      <c r="I12" s="2">
        <v>97460</v>
      </c>
      <c r="J12" s="2" t="s">
        <v>48</v>
      </c>
      <c r="K12" s="6">
        <v>692211263</v>
      </c>
      <c r="L12" s="2" t="s">
        <v>765</v>
      </c>
      <c r="M12" s="2" t="s">
        <v>717</v>
      </c>
      <c r="N12" s="3">
        <v>44677</v>
      </c>
      <c r="O12" s="3">
        <v>45041</v>
      </c>
      <c r="P12" s="2"/>
      <c r="Q12" s="2" t="str">
        <f>IF(P12&lt;&gt;"","oui","")</f>
        <v/>
      </c>
      <c r="R12" s="2" t="s">
        <v>729</v>
      </c>
      <c r="S12" s="2">
        <f ca="1">IF(BDD!$Q200&lt;&gt;"oui",DATEDIF(BDD!$N200,TODAY(),"M"),DATEDIF(BDD!$N200,BDD!$P200,"M"))</f>
        <v>21</v>
      </c>
      <c r="T12" s="7">
        <v>420</v>
      </c>
    </row>
    <row r="13" spans="1:20" x14ac:dyDescent="0.3">
      <c r="A13" s="2" t="s">
        <v>465</v>
      </c>
      <c r="B13" s="2" t="s">
        <v>147</v>
      </c>
      <c r="C13" s="2" t="s">
        <v>11</v>
      </c>
      <c r="D13" s="3">
        <v>35676</v>
      </c>
      <c r="E13" s="4">
        <f ca="1">DATEDIF(D13,TODAY(),"Y")</f>
        <v>25</v>
      </c>
      <c r="F13" s="5">
        <v>197099746052597</v>
      </c>
      <c r="G13" s="14" t="str">
        <f>A13&amp;"|"&amp;LEFT(B13,1)&amp;"|"&amp;LEFT(F13,7)</f>
        <v>CITROËN|B|1970997</v>
      </c>
      <c r="H13" s="2" t="s">
        <v>504</v>
      </c>
      <c r="I13" s="2">
        <v>97460</v>
      </c>
      <c r="J13" s="2" t="s">
        <v>48</v>
      </c>
      <c r="K13" s="6">
        <v>693272179</v>
      </c>
      <c r="L13" s="2" t="s">
        <v>786</v>
      </c>
      <c r="M13" s="2" t="s">
        <v>717</v>
      </c>
      <c r="N13" s="3">
        <v>44197</v>
      </c>
      <c r="O13" s="3">
        <v>44561</v>
      </c>
      <c r="P13" s="2"/>
      <c r="Q13" s="2" t="str">
        <f>IF(P13&lt;&gt;"","oui","")</f>
        <v/>
      </c>
      <c r="R13" s="2" t="s">
        <v>729</v>
      </c>
      <c r="S13" s="2">
        <f ca="1">IF(BDD!$Q249&lt;&gt;"oui",DATEDIF(BDD!$N249,TODAY(),"M"),DATEDIF(BDD!$N249,BDD!$P249,"M"))</f>
        <v>34</v>
      </c>
      <c r="T13" s="7">
        <v>3780</v>
      </c>
    </row>
    <row r="14" spans="1:20" x14ac:dyDescent="0.3">
      <c r="A14" s="2" t="s">
        <v>376</v>
      </c>
      <c r="B14" s="2" t="s">
        <v>190</v>
      </c>
      <c r="C14" s="2" t="s">
        <v>2</v>
      </c>
      <c r="D14" s="3">
        <v>35840</v>
      </c>
      <c r="E14" s="4">
        <f ca="1">DATEDIF(D14,TODAY(),"Y")</f>
        <v>24</v>
      </c>
      <c r="F14" s="5">
        <v>298029746018116</v>
      </c>
      <c r="G14" s="14" t="str">
        <f>A14&amp;"|"&amp;LEFT(B14,1)&amp;"|"&amp;LEFT(F14,7)</f>
        <v>FROMAGER|M|2980297</v>
      </c>
      <c r="H14" s="2" t="s">
        <v>429</v>
      </c>
      <c r="I14" s="2">
        <v>97460</v>
      </c>
      <c r="J14" s="2" t="s">
        <v>48</v>
      </c>
      <c r="K14" s="6">
        <v>693204356</v>
      </c>
      <c r="L14" s="2" t="s">
        <v>671</v>
      </c>
      <c r="M14" s="2" t="s">
        <v>717</v>
      </c>
      <c r="N14" s="3">
        <v>44632</v>
      </c>
      <c r="O14" s="3">
        <v>44996</v>
      </c>
      <c r="P14" s="2"/>
      <c r="Q14" s="2" t="str">
        <f>IF(P14&lt;&gt;"","oui","")</f>
        <v/>
      </c>
      <c r="R14" s="2" t="s">
        <v>729</v>
      </c>
      <c r="S14" s="2">
        <f ca="1">IF(BDD!$Q197&lt;&gt;"oui",DATEDIF(BDD!$N197,TODAY(),"M"),DATEDIF(BDD!$N197,BDD!$P197,"M"))</f>
        <v>4</v>
      </c>
      <c r="T14" s="7">
        <v>840</v>
      </c>
    </row>
    <row r="15" spans="1:20" x14ac:dyDescent="0.3">
      <c r="A15" s="2" t="s">
        <v>0</v>
      </c>
      <c r="B15" s="2" t="s">
        <v>172</v>
      </c>
      <c r="C15" s="2" t="s">
        <v>2</v>
      </c>
      <c r="D15" s="3">
        <v>35454</v>
      </c>
      <c r="E15" s="4">
        <f ca="1">DATEDIF(D15,TODAY(),"Y")</f>
        <v>25</v>
      </c>
      <c r="F15" s="5">
        <v>297019745017340</v>
      </c>
      <c r="G15" s="14" t="str">
        <f>A15&amp;"|"&amp;LEFT(B15,1)&amp;"|"&amp;LEFT(F15,7)</f>
        <v>GRONDIN|J|2970197</v>
      </c>
      <c r="H15" s="2" t="s">
        <v>173</v>
      </c>
      <c r="I15" s="2">
        <v>97450</v>
      </c>
      <c r="J15" s="2" t="s">
        <v>174</v>
      </c>
      <c r="K15" s="6">
        <v>693265541</v>
      </c>
      <c r="L15" s="2" t="s">
        <v>733</v>
      </c>
      <c r="M15" s="2" t="s">
        <v>717</v>
      </c>
      <c r="N15" s="3">
        <v>44623</v>
      </c>
      <c r="O15" s="3">
        <v>44987</v>
      </c>
      <c r="P15" s="2"/>
      <c r="Q15" s="2" t="str">
        <f>IF(P15&lt;&gt;"","oui","")</f>
        <v/>
      </c>
      <c r="R15" s="2" t="s">
        <v>729</v>
      </c>
      <c r="S15" s="2">
        <f ca="1">IF(BDD!$Q58&lt;&gt;"oui",DATEDIF(BDD!$N58,TODAY(),"M"),DATEDIF(BDD!$N58,BDD!$P58,"M"))</f>
        <v>21</v>
      </c>
      <c r="T15" s="7">
        <v>840</v>
      </c>
    </row>
    <row r="16" spans="1:20" x14ac:dyDescent="0.3">
      <c r="A16" s="2" t="s">
        <v>56</v>
      </c>
      <c r="B16" s="2" t="s">
        <v>54</v>
      </c>
      <c r="C16" s="2" t="s">
        <v>2</v>
      </c>
      <c r="D16" s="3">
        <v>36297</v>
      </c>
      <c r="E16" s="4">
        <f ca="1">DATEDIF(D16,TODAY(),"Y")</f>
        <v>23</v>
      </c>
      <c r="F16" s="5">
        <v>299059745090273</v>
      </c>
      <c r="G16" s="14" t="str">
        <f>A16&amp;"|"&amp;LEFT(B16,1)&amp;"|"&amp;LEFT(F16,7)</f>
        <v>LECTER|M|2990597</v>
      </c>
      <c r="H16" s="2" t="s">
        <v>372</v>
      </c>
      <c r="I16" s="2">
        <v>97450</v>
      </c>
      <c r="J16" s="2" t="s">
        <v>174</v>
      </c>
      <c r="K16" s="6">
        <v>693803765</v>
      </c>
      <c r="L16" s="2" t="s">
        <v>650</v>
      </c>
      <c r="M16" s="2" t="s">
        <v>717</v>
      </c>
      <c r="N16" s="3">
        <v>44638</v>
      </c>
      <c r="O16" s="3">
        <v>45002</v>
      </c>
      <c r="P16" s="2"/>
      <c r="Q16" s="2" t="str">
        <f>IF(P16&lt;&gt;"","oui","")</f>
        <v/>
      </c>
      <c r="R16" s="2" t="s">
        <v>729</v>
      </c>
      <c r="S16" s="2">
        <f ca="1">IF(BDD!$Q163&lt;&gt;"oui",DATEDIF(BDD!$N163,TODAY(),"M"),DATEDIF(BDD!$N163,BDD!$P163,"M"))</f>
        <v>4</v>
      </c>
      <c r="T16" s="7">
        <v>840</v>
      </c>
    </row>
    <row r="17" spans="1:20" x14ac:dyDescent="0.3">
      <c r="A17" s="2" t="s">
        <v>121</v>
      </c>
      <c r="B17" s="2" t="s">
        <v>90</v>
      </c>
      <c r="C17" s="2" t="s">
        <v>2</v>
      </c>
      <c r="D17" s="3">
        <v>37515</v>
      </c>
      <c r="E17" s="4">
        <f ca="1">DATEDIF(D17,TODAY(),"Y")</f>
        <v>20</v>
      </c>
      <c r="F17" s="5">
        <v>202099743625066</v>
      </c>
      <c r="G17" s="14" t="str">
        <f>A17&amp;"|"&amp;LEFT(B17,1)&amp;"|"&amp;LEFT(F17,7)</f>
        <v>CESAR|I|2020997</v>
      </c>
      <c r="H17" s="2" t="s">
        <v>204</v>
      </c>
      <c r="I17" s="2">
        <v>97436</v>
      </c>
      <c r="J17" s="2" t="s">
        <v>13</v>
      </c>
      <c r="K17" s="6">
        <v>693628587</v>
      </c>
      <c r="L17" s="2" t="s">
        <v>579</v>
      </c>
      <c r="M17" s="2" t="s">
        <v>717</v>
      </c>
      <c r="N17" s="3">
        <v>43834</v>
      </c>
      <c r="O17" s="3">
        <v>44199</v>
      </c>
      <c r="P17" s="2"/>
      <c r="Q17" s="2" t="str">
        <f>IF(P17&lt;&gt;"","oui","")</f>
        <v/>
      </c>
      <c r="R17" s="2" t="s">
        <v>729</v>
      </c>
      <c r="S17" s="2">
        <f ca="1">IF(BDD!$Q71&lt;&gt;"oui",DATEDIF(BDD!$N71,TODAY(),"M"),DATEDIF(BDD!$N71,BDD!$P71,"M"))</f>
        <v>9</v>
      </c>
      <c r="T17" s="7">
        <v>6300</v>
      </c>
    </row>
    <row r="18" spans="1:20" x14ac:dyDescent="0.3">
      <c r="A18" s="2" t="s">
        <v>288</v>
      </c>
      <c r="B18" s="2" t="s">
        <v>289</v>
      </c>
      <c r="C18" s="2" t="s">
        <v>11</v>
      </c>
      <c r="D18" s="3">
        <v>36234</v>
      </c>
      <c r="E18" s="4">
        <f ca="1">DATEDIF(D18,TODAY(),"Y")</f>
        <v>23</v>
      </c>
      <c r="F18" s="5">
        <v>199039743658591</v>
      </c>
      <c r="G18" s="14" t="str">
        <f>A18&amp;"|"&amp;LEFT(B18,1)&amp;"|"&amp;LEFT(F18,7)</f>
        <v>COTONADE|F|1990397</v>
      </c>
      <c r="H18" s="2" t="s">
        <v>290</v>
      </c>
      <c r="I18" s="2">
        <v>97436</v>
      </c>
      <c r="J18" s="2" t="s">
        <v>13</v>
      </c>
      <c r="K18" s="6">
        <v>693388756</v>
      </c>
      <c r="L18" s="2" t="s">
        <v>609</v>
      </c>
      <c r="M18" s="2" t="s">
        <v>717</v>
      </c>
      <c r="N18" s="3">
        <v>44345</v>
      </c>
      <c r="O18" s="3">
        <v>44709</v>
      </c>
      <c r="P18" s="2"/>
      <c r="Q18" s="2" t="str">
        <f>IF(P18&lt;&gt;"","oui","")</f>
        <v/>
      </c>
      <c r="R18" s="2" t="s">
        <v>729</v>
      </c>
      <c r="S18" s="2">
        <f ca="1">IF(BDD!$Q110&lt;&gt;"oui",DATEDIF(BDD!$N110,TODAY(),"M"),DATEDIF(BDD!$N110,BDD!$P110,"M"))</f>
        <v>27</v>
      </c>
      <c r="T18" s="7">
        <v>2730</v>
      </c>
    </row>
    <row r="19" spans="1:20" x14ac:dyDescent="0.3">
      <c r="A19" s="2" t="s">
        <v>41</v>
      </c>
      <c r="B19" s="2" t="s">
        <v>42</v>
      </c>
      <c r="C19" s="2" t="s">
        <v>2</v>
      </c>
      <c r="D19" s="3">
        <v>35857</v>
      </c>
      <c r="E19" s="4">
        <f ca="1">DATEDIF(D19,TODAY(),"Y")</f>
        <v>24</v>
      </c>
      <c r="F19" s="5">
        <v>298039748064561</v>
      </c>
      <c r="G19" s="14" t="str">
        <f>A19&amp;"|"&amp;LEFT(B19,1)&amp;"|"&amp;LEFT(F19,7)</f>
        <v>POTIER|M|2980397</v>
      </c>
      <c r="H19" s="2" t="s">
        <v>43</v>
      </c>
      <c r="I19" s="2">
        <v>97480</v>
      </c>
      <c r="J19" s="2" t="s">
        <v>44</v>
      </c>
      <c r="K19" s="6">
        <v>692883981</v>
      </c>
      <c r="L19" s="2" t="s">
        <v>533</v>
      </c>
      <c r="M19" s="2" t="s">
        <v>717</v>
      </c>
      <c r="N19" s="3">
        <v>44464</v>
      </c>
      <c r="O19" s="3">
        <v>44828</v>
      </c>
      <c r="P19" s="3">
        <v>44683</v>
      </c>
      <c r="Q19" s="2" t="str">
        <f>IF(P19&lt;&gt;"","oui","")</f>
        <v>oui</v>
      </c>
      <c r="R19" s="2" t="s">
        <v>726</v>
      </c>
      <c r="S19" s="2">
        <f ca="1">IF(BDD!$Q12&lt;&gt;"oui",DATEDIF(BDD!$N12,TODAY(),"M"),DATEDIF(BDD!$N12,BDD!$P12,"M"))</f>
        <v>6</v>
      </c>
      <c r="T19" s="7">
        <v>1470</v>
      </c>
    </row>
    <row r="20" spans="1:20" x14ac:dyDescent="0.3">
      <c r="A20" s="2" t="s">
        <v>108</v>
      </c>
      <c r="B20" s="2" t="s">
        <v>218</v>
      </c>
      <c r="C20" s="2" t="s">
        <v>11</v>
      </c>
      <c r="D20" s="3">
        <v>36301</v>
      </c>
      <c r="E20" s="4">
        <f ca="1">DATEDIF(D20,TODAY(),"Y")</f>
        <v>23</v>
      </c>
      <c r="F20" s="5">
        <v>199059743915731</v>
      </c>
      <c r="G20" s="14" t="str">
        <f>A20&amp;"|"&amp;LEFT(B20,1)&amp;"|"&amp;LEFT(F20,7)</f>
        <v>PAINGRE|A|1990597</v>
      </c>
      <c r="H20" s="2" t="s">
        <v>446</v>
      </c>
      <c r="I20" s="2">
        <v>97439</v>
      </c>
      <c r="J20" s="2" t="s">
        <v>227</v>
      </c>
      <c r="K20" s="6">
        <v>692467098</v>
      </c>
      <c r="L20" s="2" t="s">
        <v>678</v>
      </c>
      <c r="M20" s="2" t="s">
        <v>717</v>
      </c>
      <c r="N20" s="3">
        <v>44699</v>
      </c>
      <c r="O20" s="3">
        <v>45063</v>
      </c>
      <c r="P20" s="2"/>
      <c r="Q20" s="2" t="str">
        <f>IF(P20&lt;&gt;"","oui","")</f>
        <v/>
      </c>
      <c r="R20" s="2" t="s">
        <v>729</v>
      </c>
      <c r="S20" s="2">
        <f ca="1">IF(BDD!$Q209&lt;&gt;"oui",DATEDIF(BDD!$N209,TODAY(),"M"),DATEDIF(BDD!$N209,BDD!$P209,"M"))</f>
        <v>11</v>
      </c>
      <c r="T20" s="7">
        <v>420</v>
      </c>
    </row>
    <row r="21" spans="1:20" x14ac:dyDescent="0.3">
      <c r="A21" s="2" t="s">
        <v>432</v>
      </c>
      <c r="B21" s="2" t="s">
        <v>30</v>
      </c>
      <c r="C21" s="2" t="s">
        <v>2</v>
      </c>
      <c r="D21" s="3">
        <v>35498</v>
      </c>
      <c r="E21" s="4">
        <f ca="1">DATEDIF(D21,TODAY(),"Y")</f>
        <v>25</v>
      </c>
      <c r="F21" s="5">
        <v>297039743918565</v>
      </c>
      <c r="G21" s="14" t="str">
        <f>A21&amp;"|"&amp;LEFT(B21,1)&amp;"|"&amp;LEFT(F21,7)</f>
        <v>PAYET|A|2970397</v>
      </c>
      <c r="H21" s="2" t="s">
        <v>433</v>
      </c>
      <c r="I21" s="2">
        <v>97439</v>
      </c>
      <c r="J21" s="2" t="s">
        <v>227</v>
      </c>
      <c r="K21" s="6">
        <v>692901628</v>
      </c>
      <c r="L21" s="2" t="s">
        <v>764</v>
      </c>
      <c r="M21" s="2" t="s">
        <v>717</v>
      </c>
      <c r="N21" s="3">
        <v>44661</v>
      </c>
      <c r="O21" s="3">
        <v>45025</v>
      </c>
      <c r="P21" s="2"/>
      <c r="Q21" s="2" t="str">
        <f>IF(P21&lt;&gt;"","oui","")</f>
        <v/>
      </c>
      <c r="R21" s="2" t="s">
        <v>729</v>
      </c>
      <c r="S21" s="2">
        <f ca="1">IF(BDD!$Q199&lt;&gt;"oui",DATEDIF(BDD!$N199,TODAY(),"M"),DATEDIF(BDD!$N199,BDD!$P199,"M"))</f>
        <v>19</v>
      </c>
      <c r="T21" s="7">
        <v>630</v>
      </c>
    </row>
    <row r="22" spans="1:20" x14ac:dyDescent="0.3">
      <c r="A22" s="2" t="s">
        <v>339</v>
      </c>
      <c r="B22" s="2" t="s">
        <v>165</v>
      </c>
      <c r="C22" s="2" t="s">
        <v>11</v>
      </c>
      <c r="D22" s="3">
        <v>36757</v>
      </c>
      <c r="E22" s="4">
        <f ca="1">DATEDIF(D22,TODAY(),"Y")</f>
        <v>22</v>
      </c>
      <c r="F22" s="5">
        <v>100089743867215</v>
      </c>
      <c r="G22" s="14" t="str">
        <f>A22&amp;"|"&amp;LEFT(B22,1)&amp;"|"&amp;LEFT(F22,7)</f>
        <v>BALE|M|1000897</v>
      </c>
      <c r="H22" s="2" t="s">
        <v>501</v>
      </c>
      <c r="I22" s="2">
        <v>97438</v>
      </c>
      <c r="J22" s="2" t="s">
        <v>24</v>
      </c>
      <c r="K22" s="6">
        <v>692849988</v>
      </c>
      <c r="L22" s="2" t="s">
        <v>707</v>
      </c>
      <c r="M22" s="2" t="s">
        <v>717</v>
      </c>
      <c r="N22" s="3">
        <v>44059</v>
      </c>
      <c r="O22" s="3">
        <v>44423</v>
      </c>
      <c r="P22" s="2"/>
      <c r="Q22" s="2" t="str">
        <f>IF(P22&lt;&gt;"","oui","")</f>
        <v/>
      </c>
      <c r="R22" s="2" t="s">
        <v>729</v>
      </c>
      <c r="S22" s="2">
        <f ca="1">IF(BDD!$Q246&lt;&gt;"oui",DATEDIF(BDD!$N246,TODAY(),"M"),DATEDIF(BDD!$N246,BDD!$P246,"M"))</f>
        <v>5</v>
      </c>
      <c r="T22" s="7">
        <v>4830</v>
      </c>
    </row>
    <row r="23" spans="1:20" x14ac:dyDescent="0.3">
      <c r="A23" s="2" t="s">
        <v>247</v>
      </c>
      <c r="B23" s="2" t="s">
        <v>396</v>
      </c>
      <c r="C23" s="2" t="s">
        <v>11</v>
      </c>
      <c r="D23" s="3">
        <v>36049</v>
      </c>
      <c r="E23" s="4">
        <f ca="1">DATEDIF(D23,TODAY(),"Y")</f>
        <v>24</v>
      </c>
      <c r="F23" s="5">
        <v>198099743854830</v>
      </c>
      <c r="G23" s="14" t="str">
        <f>A23&amp;"|"&amp;LEFT(B23,1)&amp;"|"&amp;LEFT(F23,7)</f>
        <v>FLANNEL|P|1980997</v>
      </c>
      <c r="H23" s="2" t="s">
        <v>502</v>
      </c>
      <c r="I23" s="2">
        <v>97438</v>
      </c>
      <c r="J23" s="2" t="s">
        <v>24</v>
      </c>
      <c r="K23" s="6">
        <v>692353348</v>
      </c>
      <c r="L23" s="2" t="s">
        <v>708</v>
      </c>
      <c r="M23" s="2" t="s">
        <v>717</v>
      </c>
      <c r="N23" s="3">
        <v>44444</v>
      </c>
      <c r="O23" s="3">
        <v>44808</v>
      </c>
      <c r="P23" s="2"/>
      <c r="Q23" s="2" t="str">
        <f>IF(P23&lt;&gt;"","oui","")</f>
        <v/>
      </c>
      <c r="R23" s="2" t="s">
        <v>729</v>
      </c>
      <c r="S23" s="2">
        <f ca="1">IF(BDD!$Q247&lt;&gt;"oui",DATEDIF(BDD!$N247,TODAY(),"M"),DATEDIF(BDD!$N247,BDD!$P247,"M"))</f>
        <v>21</v>
      </c>
      <c r="T23" s="7">
        <v>2100</v>
      </c>
    </row>
    <row r="24" spans="1:20" x14ac:dyDescent="0.3">
      <c r="A24" s="2" t="s">
        <v>74</v>
      </c>
      <c r="B24" s="2" t="s">
        <v>75</v>
      </c>
      <c r="C24" s="2" t="s">
        <v>11</v>
      </c>
      <c r="D24" s="3">
        <v>35572</v>
      </c>
      <c r="E24" s="4">
        <f ca="1">DATEDIF(D24,TODAY(),"Y")</f>
        <v>25</v>
      </c>
      <c r="F24" s="5">
        <v>197059743873298</v>
      </c>
      <c r="G24" s="14" t="str">
        <f>A24&amp;"|"&amp;LEFT(B24,1)&amp;"|"&amp;LEFT(F24,7)</f>
        <v>TOPAZE|V|1970597</v>
      </c>
      <c r="H24" s="2" t="s">
        <v>76</v>
      </c>
      <c r="I24" s="2">
        <v>97438</v>
      </c>
      <c r="J24" s="2" t="s">
        <v>24</v>
      </c>
      <c r="K24" s="6">
        <v>693796296</v>
      </c>
      <c r="L24" s="2" t="s">
        <v>732</v>
      </c>
      <c r="M24" s="2" t="s">
        <v>717</v>
      </c>
      <c r="N24" s="3">
        <v>44240</v>
      </c>
      <c r="O24" s="3">
        <v>44604</v>
      </c>
      <c r="P24" s="2"/>
      <c r="Q24" s="2" t="str">
        <f>IF(P24&lt;&gt;"","oui","")</f>
        <v/>
      </c>
      <c r="R24" s="2" t="s">
        <v>729</v>
      </c>
      <c r="S24" s="2">
        <f ca="1">IF(BDD!$Q21&lt;&gt;"oui",DATEDIF(BDD!$N21,TODAY(),"M"),DATEDIF(BDD!$N21,BDD!$P21,"M"))</f>
        <v>7</v>
      </c>
      <c r="T24" s="7">
        <v>3570</v>
      </c>
    </row>
    <row r="25" spans="1:20" x14ac:dyDescent="0.3">
      <c r="A25" s="2" t="s">
        <v>374</v>
      </c>
      <c r="B25" s="2" t="s">
        <v>125</v>
      </c>
      <c r="C25" s="2" t="s">
        <v>11</v>
      </c>
      <c r="D25" s="3">
        <v>35852</v>
      </c>
      <c r="E25" s="4">
        <f ca="1">DATEDIF(D25,TODAY(),"Y")</f>
        <v>24</v>
      </c>
      <c r="F25" s="5">
        <v>198029743887535</v>
      </c>
      <c r="G25" s="14" t="str">
        <f>A25&amp;"|"&amp;LEFT(B25,1)&amp;"|"&amp;LEFT(F25,7)</f>
        <v>VLADI-BOURDIN|M|1980297</v>
      </c>
      <c r="H25" s="2" t="s">
        <v>375</v>
      </c>
      <c r="I25" s="2">
        <v>97438</v>
      </c>
      <c r="J25" s="2" t="s">
        <v>24</v>
      </c>
      <c r="K25" s="6">
        <v>692784960</v>
      </c>
      <c r="L25" s="2" t="s">
        <v>652</v>
      </c>
      <c r="M25" s="2" t="s">
        <v>717</v>
      </c>
      <c r="N25" s="3">
        <v>43966</v>
      </c>
      <c r="O25" s="3">
        <v>44330</v>
      </c>
      <c r="P25" s="2"/>
      <c r="Q25" s="2" t="str">
        <f>IF(P25&lt;&gt;"","oui","")</f>
        <v/>
      </c>
      <c r="R25" s="2" t="s">
        <v>729</v>
      </c>
      <c r="S25" s="2">
        <f ca="1">IF(BDD!$Q165&lt;&gt;"oui",DATEDIF(BDD!$N165,TODAY(),"M"),DATEDIF(BDD!$N165,BDD!$P165,"M"))</f>
        <v>32</v>
      </c>
      <c r="T25" s="7">
        <v>5460</v>
      </c>
    </row>
    <row r="26" spans="1:20" x14ac:dyDescent="0.3">
      <c r="A26" s="2" t="s">
        <v>143</v>
      </c>
      <c r="B26" s="2" t="s">
        <v>162</v>
      </c>
      <c r="C26" s="2" t="s">
        <v>11</v>
      </c>
      <c r="D26" s="3">
        <v>35996</v>
      </c>
      <c r="E26" s="4">
        <f ca="1">DATEDIF(D26,TODAY(),"Y")</f>
        <v>24</v>
      </c>
      <c r="F26" s="5">
        <v>198079740011537</v>
      </c>
      <c r="G26" s="14" t="str">
        <f>A26&amp;"|"&amp;LEFT(B26,1)&amp;"|"&amp;LEFT(F26,7)</f>
        <v>POIVRE|D|1980797</v>
      </c>
      <c r="H26" s="2" t="s">
        <v>443</v>
      </c>
      <c r="I26" s="2">
        <v>97400</v>
      </c>
      <c r="J26" s="2" t="s">
        <v>4</v>
      </c>
      <c r="K26" s="6">
        <v>693505761</v>
      </c>
      <c r="L26" s="2" t="s">
        <v>676</v>
      </c>
      <c r="M26" s="2" t="s">
        <v>717</v>
      </c>
      <c r="N26" s="3">
        <v>43899</v>
      </c>
      <c r="O26" s="3">
        <v>44263</v>
      </c>
      <c r="P26" s="2"/>
      <c r="Q26" s="2" t="str">
        <f>IF(P26&lt;&gt;"","oui","")</f>
        <v/>
      </c>
      <c r="R26" s="2" t="s">
        <v>729</v>
      </c>
      <c r="S26" s="2">
        <f ca="1">IF(BDD!$Q207&lt;&gt;"oui",DATEDIF(BDD!$N207,TODAY(),"M"),DATEDIF(BDD!$N207,BDD!$P207,"M"))</f>
        <v>24</v>
      </c>
      <c r="T26" s="7">
        <v>5880</v>
      </c>
    </row>
    <row r="27" spans="1:20" x14ac:dyDescent="0.3">
      <c r="A27" s="2" t="s">
        <v>92</v>
      </c>
      <c r="B27" s="2" t="s">
        <v>93</v>
      </c>
      <c r="C27" s="2" t="s">
        <v>11</v>
      </c>
      <c r="D27" s="3">
        <v>35405</v>
      </c>
      <c r="E27" s="4">
        <f ca="1">DATEDIF(D27,TODAY(),"Y")</f>
        <v>25</v>
      </c>
      <c r="F27" s="5">
        <v>196129740083358</v>
      </c>
      <c r="G27" s="14" t="str">
        <f>A27&amp;"|"&amp;LEFT(B27,1)&amp;"|"&amp;LEFT(F27,7)</f>
        <v>SYNTHOL|A|1961297</v>
      </c>
      <c r="H27" s="2" t="s">
        <v>94</v>
      </c>
      <c r="I27" s="2">
        <v>97400</v>
      </c>
      <c r="J27" s="2" t="s">
        <v>4</v>
      </c>
      <c r="K27" s="6">
        <v>692301670</v>
      </c>
      <c r="L27" s="2" t="s">
        <v>545</v>
      </c>
      <c r="M27" s="2" t="s">
        <v>717</v>
      </c>
      <c r="N27" s="3">
        <v>44267</v>
      </c>
      <c r="O27" s="3">
        <v>44631</v>
      </c>
      <c r="P27" s="2"/>
      <c r="Q27" s="2" t="str">
        <f>IF(P27&lt;&gt;"","oui","")</f>
        <v/>
      </c>
      <c r="R27" s="2" t="s">
        <v>729</v>
      </c>
      <c r="S27" s="2">
        <f ca="1">IF(BDD!$Q27&lt;&gt;"oui",DATEDIF(BDD!$N27,TODAY(),"M"),DATEDIF(BDD!$N27,BDD!$P27,"M"))</f>
        <v>20</v>
      </c>
      <c r="T27" s="7">
        <v>3360</v>
      </c>
    </row>
    <row r="28" spans="1:20" x14ac:dyDescent="0.3">
      <c r="A28" s="2" t="s">
        <v>407</v>
      </c>
      <c r="B28" s="2" t="s">
        <v>360</v>
      </c>
      <c r="C28" s="2" t="s">
        <v>11</v>
      </c>
      <c r="D28" s="3">
        <v>36044</v>
      </c>
      <c r="E28" s="4">
        <f ca="1">DATEDIF(D28,TODAY(),"Y")</f>
        <v>24</v>
      </c>
      <c r="F28" s="5">
        <v>198099744032153</v>
      </c>
      <c r="G28" s="14" t="str">
        <f>A28&amp;"|"&amp;LEFT(B28,1)&amp;"|"&amp;LEFT(F28,7)</f>
        <v>GUILLOTIN|J|1980997</v>
      </c>
      <c r="H28" s="2" t="s">
        <v>408</v>
      </c>
      <c r="I28" s="2">
        <v>97440</v>
      </c>
      <c r="J28" s="2" t="s">
        <v>66</v>
      </c>
      <c r="K28" s="6">
        <v>692655777</v>
      </c>
      <c r="L28" s="2" t="s">
        <v>761</v>
      </c>
      <c r="M28" s="2" t="s">
        <v>717</v>
      </c>
      <c r="N28" s="3">
        <v>44221</v>
      </c>
      <c r="O28" s="3">
        <v>44585</v>
      </c>
      <c r="P28" s="2"/>
      <c r="Q28" s="2" t="str">
        <f>IF(P28&lt;&gt;"","oui","")</f>
        <v/>
      </c>
      <c r="R28" s="2" t="s">
        <v>729</v>
      </c>
      <c r="S28" s="2">
        <f ca="1">IF(BDD!$Q184&lt;&gt;"oui",DATEDIF(BDD!$N184,TODAY(),"M"),DATEDIF(BDD!$N184,BDD!$P184,"M"))</f>
        <v>31</v>
      </c>
      <c r="T28" s="7">
        <v>3570</v>
      </c>
    </row>
    <row r="29" spans="1:20" x14ac:dyDescent="0.3">
      <c r="A29" s="2" t="s">
        <v>77</v>
      </c>
      <c r="B29" s="2" t="s">
        <v>322</v>
      </c>
      <c r="C29" s="2" t="s">
        <v>11</v>
      </c>
      <c r="D29" s="3">
        <v>36389</v>
      </c>
      <c r="E29" s="4">
        <f ca="1">DATEDIF(D29,TODAY(),"Y")</f>
        <v>23</v>
      </c>
      <c r="F29" s="5">
        <v>199089744031850</v>
      </c>
      <c r="G29" s="14" t="str">
        <f>A29&amp;"|"&amp;LEFT(B29,1)&amp;"|"&amp;LEFT(F29,7)</f>
        <v>MELANSSON|L|1990897</v>
      </c>
      <c r="H29" s="2" t="s">
        <v>323</v>
      </c>
      <c r="I29" s="2">
        <v>97440</v>
      </c>
      <c r="J29" s="2" t="s">
        <v>66</v>
      </c>
      <c r="K29" s="6">
        <v>693759577</v>
      </c>
      <c r="L29" s="2" t="s">
        <v>756</v>
      </c>
      <c r="M29" s="2" t="s">
        <v>717</v>
      </c>
      <c r="N29" s="3">
        <v>44092</v>
      </c>
      <c r="O29" s="3">
        <v>44456</v>
      </c>
      <c r="P29" s="2"/>
      <c r="Q29" s="2" t="str">
        <f>IF(P29&lt;&gt;"","oui","")</f>
        <v/>
      </c>
      <c r="R29" s="2" t="s">
        <v>729</v>
      </c>
      <c r="S29" s="2">
        <f ca="1">IF(BDD!$Q131&lt;&gt;"oui",DATEDIF(BDD!$N131,TODAY(),"M"),DATEDIF(BDD!$N131,BDD!$P131,"M"))</f>
        <v>9</v>
      </c>
      <c r="T29" s="7">
        <v>4620</v>
      </c>
    </row>
    <row r="30" spans="1:20" x14ac:dyDescent="0.3">
      <c r="A30" s="2" t="s">
        <v>25</v>
      </c>
      <c r="B30" s="2" t="s">
        <v>26</v>
      </c>
      <c r="C30" s="2" t="s">
        <v>11</v>
      </c>
      <c r="D30" s="3">
        <v>37537</v>
      </c>
      <c r="E30" s="4">
        <f ca="1">DATEDIF(D30,TODAY(),"Y")</f>
        <v>20</v>
      </c>
      <c r="F30" s="5">
        <v>102109742923213</v>
      </c>
      <c r="G30" s="14" t="str">
        <f>A30&amp;"|"&amp;LEFT(B30,1)&amp;"|"&amp;LEFT(F30,7)</f>
        <v>CALYPSO|A|1021097</v>
      </c>
      <c r="H30" s="2" t="s">
        <v>27</v>
      </c>
      <c r="I30" s="2">
        <v>97429</v>
      </c>
      <c r="J30" s="2" t="s">
        <v>28</v>
      </c>
      <c r="K30" s="6">
        <v>693632673</v>
      </c>
      <c r="L30" s="2" t="s">
        <v>531</v>
      </c>
      <c r="M30" s="2" t="s">
        <v>717</v>
      </c>
      <c r="N30" s="3">
        <v>44046</v>
      </c>
      <c r="O30" s="3">
        <v>44410</v>
      </c>
      <c r="P30" s="2"/>
      <c r="Q30" s="2" t="str">
        <f>IF(P30&lt;&gt;"","oui","")</f>
        <v/>
      </c>
      <c r="R30" s="2" t="s">
        <v>729</v>
      </c>
      <c r="S30" s="2">
        <f ca="1">IF(BDD!$Q8&lt;&gt;"oui",DATEDIF(BDD!$N8,TODAY(),"M"),DATEDIF(BDD!$N8,BDD!$P8,"M"))</f>
        <v>33</v>
      </c>
      <c r="T30" s="7">
        <v>4830</v>
      </c>
    </row>
    <row r="31" spans="1:20" x14ac:dyDescent="0.3">
      <c r="A31" s="2" t="s">
        <v>25</v>
      </c>
      <c r="B31" s="2" t="s">
        <v>301</v>
      </c>
      <c r="C31" s="2" t="s">
        <v>11</v>
      </c>
      <c r="D31" s="3">
        <v>35295</v>
      </c>
      <c r="E31" s="4">
        <f ca="1">DATEDIF(D31,TODAY(),"Y")</f>
        <v>26</v>
      </c>
      <c r="F31" s="5">
        <v>196089742979542</v>
      </c>
      <c r="G31" s="14" t="str">
        <f>A31&amp;"|"&amp;LEFT(B31,1)&amp;"|"&amp;LEFT(F31,7)</f>
        <v>CALYPSO|A|1960897</v>
      </c>
      <c r="H31" s="2" t="s">
        <v>341</v>
      </c>
      <c r="I31" s="2">
        <v>97429</v>
      </c>
      <c r="J31" s="2" t="s">
        <v>28</v>
      </c>
      <c r="K31" s="6">
        <v>692784883</v>
      </c>
      <c r="L31" s="2" t="s">
        <v>738</v>
      </c>
      <c r="M31" s="2" t="s">
        <v>717</v>
      </c>
      <c r="N31" s="3">
        <v>43942</v>
      </c>
      <c r="O31" s="3">
        <v>44306</v>
      </c>
      <c r="P31" s="2"/>
      <c r="Q31" s="2" t="str">
        <f>IF(P31&lt;&gt;"","oui","")</f>
        <v/>
      </c>
      <c r="R31" s="2" t="s">
        <v>729</v>
      </c>
      <c r="S31" s="2">
        <f ca="1">IF(BDD!$Q142&lt;&gt;"oui",DATEDIF(BDD!$N142,TODAY(),"M"),DATEDIF(BDD!$N142,BDD!$P142,"M"))</f>
        <v>30</v>
      </c>
      <c r="T31" s="7">
        <v>5460</v>
      </c>
    </row>
    <row r="32" spans="1:20" x14ac:dyDescent="0.3">
      <c r="A32" s="2" t="s">
        <v>186</v>
      </c>
      <c r="B32" s="2" t="s">
        <v>187</v>
      </c>
      <c r="C32" s="2" t="s">
        <v>2</v>
      </c>
      <c r="D32" s="3">
        <v>36272</v>
      </c>
      <c r="E32" s="4">
        <f ca="1">DATEDIF(D32,TODAY(),"Y")</f>
        <v>23</v>
      </c>
      <c r="F32" s="5">
        <v>299049742981674</v>
      </c>
      <c r="G32" s="14" t="str">
        <f>A32&amp;"|"&amp;LEFT(B32,1)&amp;"|"&amp;LEFT(F32,7)</f>
        <v>JOB|L|2990497</v>
      </c>
      <c r="H32" s="2" t="s">
        <v>188</v>
      </c>
      <c r="I32" s="2">
        <v>97429</v>
      </c>
      <c r="J32" s="2" t="s">
        <v>28</v>
      </c>
      <c r="K32" s="6">
        <v>692282372</v>
      </c>
      <c r="L32" s="2" t="s">
        <v>573</v>
      </c>
      <c r="M32" s="2" t="s">
        <v>717</v>
      </c>
      <c r="N32" s="3">
        <v>44247</v>
      </c>
      <c r="O32" s="3">
        <v>44611</v>
      </c>
      <c r="P32" s="2"/>
      <c r="Q32" s="2" t="str">
        <f>IF(P32&lt;&gt;"","oui","")</f>
        <v/>
      </c>
      <c r="R32" s="2" t="s">
        <v>729</v>
      </c>
      <c r="S32" s="2">
        <f ca="1">IF(BDD!$Q63&lt;&gt;"oui",DATEDIF(BDD!$N63,TODAY(),"M"),DATEDIF(BDD!$N63,BDD!$P63,"M"))</f>
        <v>32</v>
      </c>
      <c r="T32" s="7">
        <v>3360</v>
      </c>
    </row>
    <row r="33" spans="1:20" x14ac:dyDescent="0.3">
      <c r="A33" s="2" t="s">
        <v>9</v>
      </c>
      <c r="B33" s="2" t="s">
        <v>26</v>
      </c>
      <c r="C33" s="2" t="s">
        <v>11</v>
      </c>
      <c r="D33" s="3">
        <v>36720</v>
      </c>
      <c r="E33" s="4">
        <f ca="1">DATEDIF(D33,TODAY(),"Y")</f>
        <v>22</v>
      </c>
      <c r="F33" s="5">
        <v>100079742959471</v>
      </c>
      <c r="G33" s="14" t="str">
        <f>A33&amp;"|"&amp;LEFT(B33,1)&amp;"|"&amp;LEFT(F33,7)</f>
        <v>MAXIME|A|1000797</v>
      </c>
      <c r="H33" s="2" t="s">
        <v>438</v>
      </c>
      <c r="I33" s="2">
        <v>97429</v>
      </c>
      <c r="J33" s="2" t="s">
        <v>28</v>
      </c>
      <c r="K33" s="6">
        <v>693625837</v>
      </c>
      <c r="L33" s="2" t="s">
        <v>674</v>
      </c>
      <c r="M33" s="2" t="s">
        <v>717</v>
      </c>
      <c r="N33" s="3">
        <v>44228</v>
      </c>
      <c r="O33" s="3">
        <v>44592</v>
      </c>
      <c r="P33" s="2"/>
      <c r="Q33" s="2" t="str">
        <f>IF(P33&lt;&gt;"","oui","")</f>
        <v/>
      </c>
      <c r="R33" s="2" t="s">
        <v>729</v>
      </c>
      <c r="S33" s="2">
        <f ca="1">IF(BDD!$Q203&lt;&gt;"oui",DATEDIF(BDD!$N203,TODAY(),"M"),DATEDIF(BDD!$N203,BDD!$P203,"M"))</f>
        <v>23</v>
      </c>
      <c r="T33" s="7">
        <v>3570</v>
      </c>
    </row>
    <row r="34" spans="1:20" x14ac:dyDescent="0.3">
      <c r="A34" s="2" t="s">
        <v>151</v>
      </c>
      <c r="B34" s="2" t="s">
        <v>152</v>
      </c>
      <c r="C34" s="2" t="s">
        <v>11</v>
      </c>
      <c r="D34" s="3">
        <v>37657</v>
      </c>
      <c r="E34" s="4">
        <f ca="1">DATEDIF(D34,TODAY(),"Y")</f>
        <v>19</v>
      </c>
      <c r="F34" s="5">
        <v>103029742797447</v>
      </c>
      <c r="G34" s="14" t="str">
        <f>A34&amp;"|"&amp;LEFT(B34,1)&amp;"|"&amp;LEFT(F34,7)</f>
        <v>BIBI|M|1030297</v>
      </c>
      <c r="H34" s="2" t="s">
        <v>153</v>
      </c>
      <c r="I34" s="2">
        <v>97427</v>
      </c>
      <c r="J34" s="2" t="s">
        <v>8</v>
      </c>
      <c r="K34" s="6">
        <v>692932244</v>
      </c>
      <c r="L34" s="2" t="s">
        <v>564</v>
      </c>
      <c r="M34" s="2" t="s">
        <v>717</v>
      </c>
      <c r="N34" s="3">
        <v>44062</v>
      </c>
      <c r="O34" s="3">
        <v>44426</v>
      </c>
      <c r="P34" s="3">
        <v>44187</v>
      </c>
      <c r="Q34" s="2" t="str">
        <f>IF(P34&lt;&gt;"","oui","")</f>
        <v>oui</v>
      </c>
      <c r="R34" s="2" t="s">
        <v>715</v>
      </c>
      <c r="S34" s="2">
        <f ca="1">IF(BDD!$Q50&lt;&gt;"oui",DATEDIF(BDD!$N50,TODAY(),"M"),DATEDIF(BDD!$N50,BDD!$P50,"M"))</f>
        <v>23</v>
      </c>
      <c r="T34" s="7">
        <v>840</v>
      </c>
    </row>
    <row r="35" spans="1:20" x14ac:dyDescent="0.3">
      <c r="A35" s="2" t="s">
        <v>357</v>
      </c>
      <c r="B35" s="2" t="s">
        <v>122</v>
      </c>
      <c r="C35" s="2" t="s">
        <v>11</v>
      </c>
      <c r="D35" s="3">
        <v>36567</v>
      </c>
      <c r="E35" s="4">
        <f ca="1">DATEDIF(D35,TODAY(),"Y")</f>
        <v>22</v>
      </c>
      <c r="F35" s="5">
        <v>100029742725672</v>
      </c>
      <c r="G35" s="14" t="str">
        <f>A35&amp;"|"&amp;LEFT(B35,1)&amp;"|"&amp;LEFT(F35,7)</f>
        <v>DIJON|E|1000297</v>
      </c>
      <c r="H35" s="2" t="s">
        <v>479</v>
      </c>
      <c r="I35" s="2">
        <v>97427</v>
      </c>
      <c r="J35" s="2" t="s">
        <v>8</v>
      </c>
      <c r="K35" s="6">
        <v>693312182</v>
      </c>
      <c r="L35" s="2" t="s">
        <v>694</v>
      </c>
      <c r="M35" s="2" t="s">
        <v>717</v>
      </c>
      <c r="N35" s="3">
        <v>43850</v>
      </c>
      <c r="O35" s="3">
        <v>44215</v>
      </c>
      <c r="P35" s="2"/>
      <c r="Q35" s="2" t="str">
        <f>IF(P35&lt;&gt;"","oui","")</f>
        <v/>
      </c>
      <c r="R35" s="2" t="s">
        <v>729</v>
      </c>
      <c r="S35" s="2">
        <f ca="1">IF(BDD!$Q230&lt;&gt;"oui",DATEDIF(BDD!$N230,TODAY(),"M"),DATEDIF(BDD!$N230,BDD!$P230,"M"))</f>
        <v>3</v>
      </c>
      <c r="T35" s="7">
        <v>6090</v>
      </c>
    </row>
    <row r="36" spans="1:20" x14ac:dyDescent="0.3">
      <c r="A36" s="2" t="s">
        <v>124</v>
      </c>
      <c r="B36" s="2" t="s">
        <v>125</v>
      </c>
      <c r="C36" s="2" t="s">
        <v>11</v>
      </c>
      <c r="D36" s="3">
        <v>37145</v>
      </c>
      <c r="E36" s="4">
        <f ca="1">DATEDIF(D36,TODAY(),"Y")</f>
        <v>21</v>
      </c>
      <c r="F36" s="5">
        <v>101099742714562</v>
      </c>
      <c r="G36" s="14" t="str">
        <f>A36&amp;"|"&amp;LEFT(B36,1)&amp;"|"&amp;LEFT(F36,7)</f>
        <v>SIGNORET|M|1010997</v>
      </c>
      <c r="H36" s="2" t="s">
        <v>126</v>
      </c>
      <c r="I36" s="2">
        <v>97427</v>
      </c>
      <c r="J36" s="2" t="s">
        <v>8</v>
      </c>
      <c r="K36" s="6">
        <v>692908262</v>
      </c>
      <c r="L36" s="2" t="s">
        <v>555</v>
      </c>
      <c r="M36" s="2" t="s">
        <v>717</v>
      </c>
      <c r="N36" s="3">
        <v>44561</v>
      </c>
      <c r="O36" s="3">
        <v>44925</v>
      </c>
      <c r="P36" s="2"/>
      <c r="Q36" s="2" t="str">
        <f>IF(P36&lt;&gt;"","oui","")</f>
        <v/>
      </c>
      <c r="R36" s="2" t="s">
        <v>729</v>
      </c>
      <c r="S36" s="2">
        <f ca="1">IF(BDD!$Q39&lt;&gt;"oui",DATEDIF(BDD!$N39,TODAY(),"M"),DATEDIF(BDD!$N39,BDD!$P39,"M"))</f>
        <v>12</v>
      </c>
      <c r="T36" s="7">
        <v>1260</v>
      </c>
    </row>
    <row r="37" spans="1:20" x14ac:dyDescent="0.3">
      <c r="A37" s="2" t="s">
        <v>291</v>
      </c>
      <c r="B37" s="2" t="s">
        <v>128</v>
      </c>
      <c r="C37" s="2" t="s">
        <v>2</v>
      </c>
      <c r="D37" s="3">
        <v>37146</v>
      </c>
      <c r="E37" s="4">
        <f ca="1">DATEDIF(D37,TODAY(),"Y")</f>
        <v>21</v>
      </c>
      <c r="F37" s="5">
        <v>201099742692225</v>
      </c>
      <c r="G37" s="14" t="str">
        <f>A37&amp;"|"&amp;LEFT(B37,1)&amp;"|"&amp;LEFT(F37,7)</f>
        <v>PONCE-PILEPLATE|S|2010997</v>
      </c>
      <c r="H37" s="2" t="s">
        <v>292</v>
      </c>
      <c r="I37" s="2">
        <v>97426</v>
      </c>
      <c r="J37" s="2" t="s">
        <v>62</v>
      </c>
      <c r="K37" s="6">
        <v>692154040</v>
      </c>
      <c r="L37" s="2" t="s">
        <v>610</v>
      </c>
      <c r="M37" s="2" t="s">
        <v>717</v>
      </c>
      <c r="N37" s="3">
        <v>44337</v>
      </c>
      <c r="O37" s="3">
        <v>44701</v>
      </c>
      <c r="P37" s="2"/>
      <c r="Q37" s="2" t="str">
        <f>IF(P37&lt;&gt;"","oui","")</f>
        <v/>
      </c>
      <c r="R37" s="2" t="s">
        <v>729</v>
      </c>
      <c r="S37" s="2">
        <f ca="1">IF(BDD!$Q111&lt;&gt;"oui",DATEDIF(BDD!$N111,TODAY(),"M"),DATEDIF(BDD!$N111,BDD!$P111,"M"))</f>
        <v>23</v>
      </c>
      <c r="T37" s="7">
        <v>2730</v>
      </c>
    </row>
    <row r="38" spans="1:20" x14ac:dyDescent="0.3">
      <c r="A38" s="2" t="s">
        <v>41</v>
      </c>
      <c r="B38" s="2" t="s">
        <v>179</v>
      </c>
      <c r="C38" s="2" t="s">
        <v>2</v>
      </c>
      <c r="D38" s="3">
        <v>35438</v>
      </c>
      <c r="E38" s="4">
        <f ca="1">DATEDIF(D38,TODAY(),"Y")</f>
        <v>25</v>
      </c>
      <c r="F38" s="5">
        <v>297019742672199</v>
      </c>
      <c r="G38" s="14" t="str">
        <f>A38&amp;"|"&amp;LEFT(B38,1)&amp;"|"&amp;LEFT(F38,7)</f>
        <v>POTIER|J|2970197</v>
      </c>
      <c r="H38" s="2" t="s">
        <v>379</v>
      </c>
      <c r="I38" s="2">
        <v>97426</v>
      </c>
      <c r="J38" s="2" t="s">
        <v>62</v>
      </c>
      <c r="K38" s="6">
        <v>693286255</v>
      </c>
      <c r="L38" s="2" t="s">
        <v>654</v>
      </c>
      <c r="M38" s="2" t="s">
        <v>717</v>
      </c>
      <c r="N38" s="3">
        <v>43889</v>
      </c>
      <c r="O38" s="3">
        <v>44254</v>
      </c>
      <c r="P38" s="2"/>
      <c r="Q38" s="2" t="str">
        <f>IF(P38&lt;&gt;"","oui","")</f>
        <v/>
      </c>
      <c r="R38" s="2" t="s">
        <v>729</v>
      </c>
      <c r="S38" s="2">
        <f ca="1">IF(BDD!$Q167&lt;&gt;"oui",DATEDIF(BDD!$N167,TODAY(),"M"),DATEDIF(BDD!$N167,BDD!$P167,"M"))</f>
        <v>13</v>
      </c>
      <c r="T38" s="7">
        <v>5880</v>
      </c>
    </row>
    <row r="39" spans="1:20" x14ac:dyDescent="0.3">
      <c r="A39" s="2" t="s">
        <v>213</v>
      </c>
      <c r="B39" s="2" t="s">
        <v>271</v>
      </c>
      <c r="C39" s="2" t="s">
        <v>11</v>
      </c>
      <c r="D39" s="3">
        <v>36557</v>
      </c>
      <c r="E39" s="4">
        <f ca="1">DATEDIF(D39,TODAY(),"Y")</f>
        <v>22</v>
      </c>
      <c r="F39" s="5">
        <v>100029742084425</v>
      </c>
      <c r="G39" s="14" t="str">
        <f>A39&amp;"|"&amp;LEFT(B39,1)&amp;"|"&amp;LEFT(F39,7)</f>
        <v>CAPUCCIN|T|1000297</v>
      </c>
      <c r="H39" s="2" t="s">
        <v>300</v>
      </c>
      <c r="I39" s="2">
        <v>97420</v>
      </c>
      <c r="J39" s="2" t="s">
        <v>264</v>
      </c>
      <c r="K39" s="6">
        <v>693877685</v>
      </c>
      <c r="L39" s="2" t="s">
        <v>616</v>
      </c>
      <c r="M39" s="2" t="s">
        <v>717</v>
      </c>
      <c r="N39" s="3">
        <v>44507</v>
      </c>
      <c r="O39" s="3">
        <v>44871</v>
      </c>
      <c r="P39" s="2"/>
      <c r="Q39" s="2" t="str">
        <f>IF(P39&lt;&gt;"","oui","")</f>
        <v/>
      </c>
      <c r="R39" s="2" t="s">
        <v>729</v>
      </c>
      <c r="S39" s="2">
        <f ca="1">IF(BDD!$Q118&lt;&gt;"oui",DATEDIF(BDD!$N118,TODAY(),"M"),DATEDIF(BDD!$N118,BDD!$P118,"M"))</f>
        <v>15</v>
      </c>
      <c r="T39" s="7">
        <v>1680</v>
      </c>
    </row>
    <row r="40" spans="1:20" x14ac:dyDescent="0.3">
      <c r="A40" s="2" t="s">
        <v>231</v>
      </c>
      <c r="B40" s="2" t="s">
        <v>342</v>
      </c>
      <c r="C40" s="2" t="s">
        <v>2</v>
      </c>
      <c r="D40" s="3">
        <v>36386</v>
      </c>
      <c r="E40" s="4">
        <f ca="1">DATEDIF(D40,TODAY(),"Y")</f>
        <v>23</v>
      </c>
      <c r="F40" s="5">
        <v>299089742037437</v>
      </c>
      <c r="G40" s="14" t="str">
        <f>A40&amp;"|"&amp;LEFT(B40,1)&amp;"|"&amp;LEFT(F40,7)</f>
        <v>KAIRE|L|2990897</v>
      </c>
      <c r="H40" s="2" t="s">
        <v>343</v>
      </c>
      <c r="I40" s="2">
        <v>97420</v>
      </c>
      <c r="J40" s="2" t="s">
        <v>264</v>
      </c>
      <c r="K40" s="6">
        <v>693707990</v>
      </c>
      <c r="L40" s="2" t="s">
        <v>635</v>
      </c>
      <c r="M40" s="2" t="s">
        <v>717</v>
      </c>
      <c r="N40" s="3">
        <v>43896</v>
      </c>
      <c r="O40" s="3">
        <v>44260</v>
      </c>
      <c r="P40" s="2"/>
      <c r="Q40" s="2" t="str">
        <f>IF(P40&lt;&gt;"","oui","")</f>
        <v/>
      </c>
      <c r="R40" s="2" t="s">
        <v>729</v>
      </c>
      <c r="S40" s="2">
        <f ca="1">IF(BDD!$Q143&lt;&gt;"oui",DATEDIF(BDD!$N143,TODAY(),"M"),DATEDIF(BDD!$N143,BDD!$P143,"M"))</f>
        <v>18</v>
      </c>
      <c r="T40" s="7">
        <v>5880</v>
      </c>
    </row>
    <row r="41" spans="1:20" x14ac:dyDescent="0.3">
      <c r="A41" s="2" t="s">
        <v>143</v>
      </c>
      <c r="B41" s="2" t="s">
        <v>118</v>
      </c>
      <c r="C41" s="2" t="s">
        <v>11</v>
      </c>
      <c r="D41" s="3">
        <v>36896</v>
      </c>
      <c r="E41" s="4">
        <f ca="1">DATEDIF(D41,TODAY(),"Y")</f>
        <v>21</v>
      </c>
      <c r="F41" s="5">
        <v>101019742062272</v>
      </c>
      <c r="G41" s="14" t="str">
        <f>A41&amp;"|"&amp;LEFT(B41,1)&amp;"|"&amp;LEFT(F41,7)</f>
        <v>POIVRE|P|1010197</v>
      </c>
      <c r="H41" s="2" t="s">
        <v>475</v>
      </c>
      <c r="I41" s="2">
        <v>97420</v>
      </c>
      <c r="J41" s="2" t="s">
        <v>264</v>
      </c>
      <c r="K41" s="6">
        <v>692167591</v>
      </c>
      <c r="L41" s="2" t="s">
        <v>690</v>
      </c>
      <c r="M41" s="2" t="s">
        <v>717</v>
      </c>
      <c r="N41" s="3">
        <v>44087</v>
      </c>
      <c r="O41" s="3">
        <v>44451</v>
      </c>
      <c r="P41" s="2"/>
      <c r="Q41" s="2" t="str">
        <f>IF(P41&lt;&gt;"","oui","")</f>
        <v/>
      </c>
      <c r="R41" s="2" t="s">
        <v>729</v>
      </c>
      <c r="S41" s="2">
        <f ca="1">IF(BDD!$Q226&lt;&gt;"oui",DATEDIF(BDD!$N226,TODAY(),"M"),DATEDIF(BDD!$N226,BDD!$P226,"M"))</f>
        <v>12</v>
      </c>
      <c r="T41" s="7">
        <v>4620</v>
      </c>
    </row>
    <row r="42" spans="1:20" x14ac:dyDescent="0.3">
      <c r="A42" s="2" t="s">
        <v>99</v>
      </c>
      <c r="B42" s="2" t="s">
        <v>144</v>
      </c>
      <c r="C42" s="2" t="s">
        <v>2</v>
      </c>
      <c r="D42" s="3">
        <v>37411</v>
      </c>
      <c r="E42" s="4">
        <f ca="1">DATEDIF(D42,TODAY(),"Y")</f>
        <v>20</v>
      </c>
      <c r="F42" s="5">
        <v>202069741979762</v>
      </c>
      <c r="G42" s="14" t="str">
        <f>A42&amp;"|"&amp;LEFT(B42,1)&amp;"|"&amp;LEFT(F42,7)</f>
        <v>LESIEUR|O|2020697</v>
      </c>
      <c r="H42" s="2" t="s">
        <v>327</v>
      </c>
      <c r="I42" s="2">
        <v>97419</v>
      </c>
      <c r="J42" s="2" t="s">
        <v>40</v>
      </c>
      <c r="K42" s="6">
        <v>692412496</v>
      </c>
      <c r="L42" s="2" t="s">
        <v>629</v>
      </c>
      <c r="M42" s="2" t="s">
        <v>717</v>
      </c>
      <c r="N42" s="3">
        <v>44322</v>
      </c>
      <c r="O42" s="3">
        <v>44686</v>
      </c>
      <c r="P42" s="2"/>
      <c r="Q42" s="2" t="str">
        <f>IF(P42&lt;&gt;"","oui","")</f>
        <v/>
      </c>
      <c r="R42" s="2" t="s">
        <v>729</v>
      </c>
      <c r="S42" s="2">
        <f ca="1">IF(BDD!$Q134&lt;&gt;"oui",DATEDIF(BDD!$N134,TODAY(),"M"),DATEDIF(BDD!$N134,BDD!$P134,"M"))</f>
        <v>31</v>
      </c>
      <c r="T42" s="7">
        <v>2940</v>
      </c>
    </row>
    <row r="43" spans="1:20" x14ac:dyDescent="0.3">
      <c r="A43" s="2" t="s">
        <v>108</v>
      </c>
      <c r="B43" s="2" t="s">
        <v>109</v>
      </c>
      <c r="C43" s="2" t="s">
        <v>2</v>
      </c>
      <c r="D43" s="3">
        <v>37839</v>
      </c>
      <c r="E43" s="4">
        <f ca="1">DATEDIF(D43,TODAY(),"Y")</f>
        <v>19</v>
      </c>
      <c r="F43" s="5">
        <v>203089741980170</v>
      </c>
      <c r="G43" s="14" t="str">
        <f>A43&amp;"|"&amp;LEFT(B43,1)&amp;"|"&amp;LEFT(F43,7)</f>
        <v>PAINGRE|F|2030897</v>
      </c>
      <c r="H43" s="2" t="s">
        <v>110</v>
      </c>
      <c r="I43" s="2">
        <v>97419</v>
      </c>
      <c r="J43" s="2" t="s">
        <v>40</v>
      </c>
      <c r="K43" s="6">
        <v>692288648</v>
      </c>
      <c r="L43" s="2" t="s">
        <v>549</v>
      </c>
      <c r="M43" s="2" t="s">
        <v>717</v>
      </c>
      <c r="N43" s="3">
        <v>44329</v>
      </c>
      <c r="O43" s="3">
        <v>44693</v>
      </c>
      <c r="P43" s="2"/>
      <c r="Q43" s="2" t="str">
        <f>IF(P43&lt;&gt;"","oui","")</f>
        <v/>
      </c>
      <c r="R43" s="2" t="s">
        <v>729</v>
      </c>
      <c r="S43" s="2">
        <f ca="1">IF(BDD!$Q33&lt;&gt;"oui",DATEDIF(BDD!$N33,TODAY(),"M"),DATEDIF(BDD!$N33,BDD!$P33,"M"))</f>
        <v>21</v>
      </c>
      <c r="T43" s="7">
        <v>2940</v>
      </c>
    </row>
    <row r="44" spans="1:20" x14ac:dyDescent="0.3">
      <c r="A44" s="2" t="s">
        <v>156</v>
      </c>
      <c r="B44" s="2" t="s">
        <v>157</v>
      </c>
      <c r="C44" s="2" t="s">
        <v>2</v>
      </c>
      <c r="D44" s="3">
        <v>36203</v>
      </c>
      <c r="E44" s="4">
        <f ca="1">DATEDIF(D44,TODAY(),"Y")</f>
        <v>23</v>
      </c>
      <c r="F44" s="5">
        <v>299029743175191</v>
      </c>
      <c r="G44" s="14" t="str">
        <f>A44&amp;"|"&amp;LEFT(B44,1)&amp;"|"&amp;LEFT(F44,7)</f>
        <v>GUYOT|M|2990297</v>
      </c>
      <c r="H44" s="2" t="s">
        <v>158</v>
      </c>
      <c r="I44" s="2">
        <v>97431</v>
      </c>
      <c r="J44" s="2" t="s">
        <v>36</v>
      </c>
      <c r="K44" s="6">
        <v>693191756</v>
      </c>
      <c r="L44" s="2" t="s">
        <v>566</v>
      </c>
      <c r="M44" s="2" t="s">
        <v>717</v>
      </c>
      <c r="N44" s="3">
        <v>44301</v>
      </c>
      <c r="O44" s="3">
        <v>44665</v>
      </c>
      <c r="P44" s="2"/>
      <c r="Q44" s="2" t="str">
        <f>IF(P44&lt;&gt;"","oui","")</f>
        <v/>
      </c>
      <c r="R44" s="2" t="s">
        <v>729</v>
      </c>
      <c r="S44" s="2">
        <f ca="1">IF(BDD!$Q52&lt;&gt;"oui",DATEDIF(BDD!$N52,TODAY(),"M"),DATEDIF(BDD!$N52,BDD!$P52,"M"))</f>
        <v>26</v>
      </c>
      <c r="T44" s="7">
        <v>3150</v>
      </c>
    </row>
    <row r="45" spans="1:20" x14ac:dyDescent="0.3">
      <c r="A45" s="2" t="s">
        <v>167</v>
      </c>
      <c r="B45" s="2" t="s">
        <v>113</v>
      </c>
      <c r="C45" s="2" t="s">
        <v>2</v>
      </c>
      <c r="D45" s="3">
        <v>35835</v>
      </c>
      <c r="E45" s="4">
        <f ca="1">DATEDIF(D45,TODAY(),"Y")</f>
        <v>24</v>
      </c>
      <c r="F45" s="5">
        <v>298029741497128</v>
      </c>
      <c r="G45" s="14" t="str">
        <f>A45&amp;"|"&amp;LEFT(B45,1)&amp;"|"&amp;LEFT(F45,7)</f>
        <v>DOLTO|J|2980297</v>
      </c>
      <c r="H45" s="2" t="s">
        <v>170</v>
      </c>
      <c r="I45" s="2">
        <v>97414</v>
      </c>
      <c r="J45" s="2" t="s">
        <v>171</v>
      </c>
      <c r="K45" s="6">
        <v>692356569</v>
      </c>
      <c r="L45" s="2" t="s">
        <v>569</v>
      </c>
      <c r="M45" s="2" t="s">
        <v>717</v>
      </c>
      <c r="N45" s="3">
        <v>44183</v>
      </c>
      <c r="O45" s="3">
        <v>44547</v>
      </c>
      <c r="P45" s="3">
        <v>44328</v>
      </c>
      <c r="Q45" s="2" t="str">
        <f>IF(P45&lt;&gt;"","oui","")</f>
        <v>oui</v>
      </c>
      <c r="R45" s="2" t="s">
        <v>726</v>
      </c>
      <c r="S45" s="2">
        <f ca="1">IF(BDD!$Q57&lt;&gt;"oui",DATEDIF(BDD!$N57,TODAY(),"M"),DATEDIF(BDD!$N57,BDD!$P57,"M"))</f>
        <v>3</v>
      </c>
      <c r="T45" s="7">
        <v>840</v>
      </c>
    </row>
    <row r="46" spans="1:20" x14ac:dyDescent="0.3">
      <c r="A46" s="2" t="s">
        <v>156</v>
      </c>
      <c r="B46" s="2" t="s">
        <v>274</v>
      </c>
      <c r="C46" s="2" t="s">
        <v>2</v>
      </c>
      <c r="D46" s="3">
        <v>36838</v>
      </c>
      <c r="E46" s="4">
        <f ca="1">DATEDIF(D46,TODAY(),"Y")</f>
        <v>22</v>
      </c>
      <c r="F46" s="5">
        <v>200119741466016</v>
      </c>
      <c r="G46" s="14" t="str">
        <f>A46&amp;"|"&amp;LEFT(B46,1)&amp;"|"&amp;LEFT(F46,7)</f>
        <v>GUYOT|J|2001197</v>
      </c>
      <c r="H46" s="2" t="s">
        <v>487</v>
      </c>
      <c r="I46" s="2">
        <v>97414</v>
      </c>
      <c r="J46" s="2" t="s">
        <v>171</v>
      </c>
      <c r="K46" s="6">
        <v>693923029</v>
      </c>
      <c r="L46" s="2" t="s">
        <v>699</v>
      </c>
      <c r="M46" s="2" t="s">
        <v>717</v>
      </c>
      <c r="N46" s="3">
        <v>44401</v>
      </c>
      <c r="O46" s="3">
        <v>44765</v>
      </c>
      <c r="P46" s="2"/>
      <c r="Q46" s="2" t="str">
        <f>IF(P46&lt;&gt;"","oui","")</f>
        <v/>
      </c>
      <c r="R46" s="2" t="s">
        <v>729</v>
      </c>
      <c r="S46" s="2">
        <f ca="1">IF(BDD!$Q235&lt;&gt;"oui",DATEDIF(BDD!$N235,TODAY(),"M"),DATEDIF(BDD!$N235,BDD!$P235,"M"))</f>
        <v>21</v>
      </c>
      <c r="T46" s="7">
        <v>2310</v>
      </c>
    </row>
    <row r="47" spans="1:20" x14ac:dyDescent="0.3">
      <c r="A47" s="2" t="s">
        <v>223</v>
      </c>
      <c r="B47" s="2" t="s">
        <v>134</v>
      </c>
      <c r="C47" s="2" t="s">
        <v>2</v>
      </c>
      <c r="D47" s="3">
        <v>36260</v>
      </c>
      <c r="E47" s="4">
        <f ca="1">DATEDIF(D47,TODAY(),"Y")</f>
        <v>23</v>
      </c>
      <c r="F47" s="5">
        <v>299049741343039</v>
      </c>
      <c r="G47" s="14" t="str">
        <f>A47&amp;"|"&amp;LEFT(B47,1)&amp;"|"&amp;LEFT(F47,7)</f>
        <v>ACER|G|2990497</v>
      </c>
      <c r="H47" s="2" t="s">
        <v>224</v>
      </c>
      <c r="I47" s="2">
        <v>97413</v>
      </c>
      <c r="J47" s="2" t="s">
        <v>120</v>
      </c>
      <c r="K47" s="6">
        <v>692921819</v>
      </c>
      <c r="L47" s="2" t="s">
        <v>585</v>
      </c>
      <c r="M47" s="2" t="s">
        <v>717</v>
      </c>
      <c r="N47" s="3">
        <v>44279</v>
      </c>
      <c r="O47" s="3">
        <v>44643</v>
      </c>
      <c r="P47" s="2"/>
      <c r="Q47" s="2" t="str">
        <f>IF(P47&lt;&gt;"","oui","")</f>
        <v/>
      </c>
      <c r="R47" s="2" t="s">
        <v>729</v>
      </c>
      <c r="S47" s="2">
        <f ca="1">IF(BDD!$Q79&lt;&gt;"oui",DATEDIF(BDD!$N79,TODAY(),"M"),DATEDIF(BDD!$N79,BDD!$P79,"M"))</f>
        <v>12</v>
      </c>
      <c r="T47" s="7">
        <v>3150</v>
      </c>
    </row>
    <row r="48" spans="1:20" x14ac:dyDescent="0.3">
      <c r="A48" s="2" t="s">
        <v>117</v>
      </c>
      <c r="B48" s="2" t="s">
        <v>118</v>
      </c>
      <c r="C48" s="2" t="s">
        <v>11</v>
      </c>
      <c r="D48" s="3">
        <v>36666</v>
      </c>
      <c r="E48" s="4">
        <f ca="1">DATEDIF(D48,TODAY(),"Y")</f>
        <v>22</v>
      </c>
      <c r="F48" s="5">
        <v>100059741318179</v>
      </c>
      <c r="G48" s="14" t="str">
        <f>A48&amp;"|"&amp;LEFT(B48,1)&amp;"|"&amp;LEFT(F48,7)</f>
        <v>BAROUEIL|P|1000597</v>
      </c>
      <c r="H48" s="2" t="s">
        <v>119</v>
      </c>
      <c r="I48" s="2">
        <v>97413</v>
      </c>
      <c r="J48" s="2" t="s">
        <v>120</v>
      </c>
      <c r="K48" s="6">
        <v>692319083</v>
      </c>
      <c r="L48" s="2" t="s">
        <v>553</v>
      </c>
      <c r="M48" s="2" t="s">
        <v>717</v>
      </c>
      <c r="N48" s="3">
        <v>43897</v>
      </c>
      <c r="O48" s="3">
        <v>44261</v>
      </c>
      <c r="P48" s="2"/>
      <c r="Q48" s="2" t="str">
        <f>IF(P48&lt;&gt;"","oui","")</f>
        <v/>
      </c>
      <c r="R48" s="2" t="s">
        <v>729</v>
      </c>
      <c r="S48" s="2">
        <f ca="1">IF(BDD!$Q37&lt;&gt;"oui",DATEDIF(BDD!$N37,TODAY(),"M"),DATEDIF(BDD!$N37,BDD!$P37,"M"))</f>
        <v>18</v>
      </c>
      <c r="T48" s="7">
        <v>5880</v>
      </c>
    </row>
    <row r="49" spans="1:20" x14ac:dyDescent="0.3">
      <c r="A49" s="2" t="s">
        <v>257</v>
      </c>
      <c r="B49" s="2" t="s">
        <v>258</v>
      </c>
      <c r="C49" s="2" t="s">
        <v>2</v>
      </c>
      <c r="D49" s="3">
        <v>35334</v>
      </c>
      <c r="E49" s="4">
        <f ca="1">DATEDIF(D49,TODAY(),"Y")</f>
        <v>26</v>
      </c>
      <c r="F49" s="5">
        <v>296099741323375</v>
      </c>
      <c r="G49" s="14" t="str">
        <f>A49&amp;"|"&amp;LEFT(B49,1)&amp;"|"&amp;LEFT(F49,7)</f>
        <v>CLAIN|J|2960997</v>
      </c>
      <c r="H49" s="2" t="s">
        <v>259</v>
      </c>
      <c r="I49" s="2">
        <v>97413</v>
      </c>
      <c r="J49" s="2" t="s">
        <v>120</v>
      </c>
      <c r="K49" s="6">
        <v>692461897</v>
      </c>
      <c r="L49" s="2" t="s">
        <v>597</v>
      </c>
      <c r="M49" s="2" t="s">
        <v>717</v>
      </c>
      <c r="N49" s="3">
        <v>44247</v>
      </c>
      <c r="O49" s="3">
        <v>44611</v>
      </c>
      <c r="P49" s="2"/>
      <c r="Q49" s="2" t="str">
        <f>IF(P49&lt;&gt;"","oui","")</f>
        <v/>
      </c>
      <c r="R49" s="2" t="s">
        <v>729</v>
      </c>
      <c r="S49" s="2">
        <f ca="1">IF(BDD!$Q95&lt;&gt;"oui",DATEDIF(BDD!$N95,TODAY(),"M"),DATEDIF(BDD!$N95,BDD!$P95,"M"))</f>
        <v>9</v>
      </c>
      <c r="T49" s="7">
        <v>3360</v>
      </c>
    </row>
    <row r="50" spans="1:20" x14ac:dyDescent="0.3">
      <c r="A50" s="2" t="s">
        <v>394</v>
      </c>
      <c r="B50" s="2" t="s">
        <v>100</v>
      </c>
      <c r="C50" s="2" t="s">
        <v>11</v>
      </c>
      <c r="D50" s="3">
        <v>37723</v>
      </c>
      <c r="E50" s="4">
        <f ca="1">DATEDIF(D50,TODAY(),"Y")</f>
        <v>19</v>
      </c>
      <c r="F50" s="5">
        <v>103049741371834</v>
      </c>
      <c r="G50" s="14" t="str">
        <f>A50&amp;"|"&amp;LEFT(B50,1)&amp;"|"&amp;LEFT(F50,7)</f>
        <v>PATATRAC|G|1030497</v>
      </c>
      <c r="H50" s="2" t="s">
        <v>442</v>
      </c>
      <c r="I50" s="2">
        <v>97413</v>
      </c>
      <c r="J50" s="2" t="s">
        <v>120</v>
      </c>
      <c r="K50" s="6">
        <v>692431642</v>
      </c>
      <c r="L50" s="2" t="s">
        <v>768</v>
      </c>
      <c r="M50" s="2" t="s">
        <v>717</v>
      </c>
      <c r="N50" s="3">
        <v>44163</v>
      </c>
      <c r="O50" s="3">
        <v>44527</v>
      </c>
      <c r="P50" s="2"/>
      <c r="Q50" s="2" t="str">
        <f>IF(P50&lt;&gt;"","oui","")</f>
        <v/>
      </c>
      <c r="R50" s="2" t="s">
        <v>729</v>
      </c>
      <c r="S50" s="2">
        <f ca="1">IF(BDD!$Q206&lt;&gt;"oui",DATEDIF(BDD!$N206,TODAY(),"M"),DATEDIF(BDD!$N206,BDD!$P206,"M"))</f>
        <v>26</v>
      </c>
      <c r="T50" s="7">
        <v>3990</v>
      </c>
    </row>
    <row r="51" spans="1:20" x14ac:dyDescent="0.3">
      <c r="A51" s="2" t="s">
        <v>146</v>
      </c>
      <c r="B51" s="2" t="s">
        <v>46</v>
      </c>
      <c r="C51" s="2" t="s">
        <v>2</v>
      </c>
      <c r="D51" s="3">
        <v>37972</v>
      </c>
      <c r="E51" s="4">
        <f ca="1">DATEDIF(D51,TODAY(),"Y")</f>
        <v>18</v>
      </c>
      <c r="F51" s="5">
        <v>203129741287575</v>
      </c>
      <c r="G51" s="14" t="str">
        <f>A51&amp;"|"&amp;LEFT(B51,1)&amp;"|"&amp;LEFT(F51,7)</f>
        <v>FIERABRAS|C|2031297</v>
      </c>
      <c r="H51" s="2" t="s">
        <v>441</v>
      </c>
      <c r="I51" s="2">
        <v>97412</v>
      </c>
      <c r="J51" s="2" t="s">
        <v>17</v>
      </c>
      <c r="K51" s="6">
        <v>693246452</v>
      </c>
      <c r="L51" s="2" t="s">
        <v>767</v>
      </c>
      <c r="M51" s="2" t="s">
        <v>717</v>
      </c>
      <c r="N51" s="3">
        <v>43989</v>
      </c>
      <c r="O51" s="3">
        <v>44353</v>
      </c>
      <c r="P51" s="2"/>
      <c r="Q51" s="2" t="str">
        <f>IF(P51&lt;&gt;"","oui","")</f>
        <v/>
      </c>
      <c r="R51" s="2" t="s">
        <v>729</v>
      </c>
      <c r="S51" s="2">
        <f ca="1">IF(BDD!$Q205&lt;&gt;"oui",DATEDIF(BDD!$N205,TODAY(),"M"),DATEDIF(BDD!$N205,BDD!$P205,"M"))</f>
        <v>9</v>
      </c>
      <c r="T51" s="7">
        <v>5250</v>
      </c>
    </row>
    <row r="52" spans="1:20" x14ac:dyDescent="0.3">
      <c r="A52" s="2" t="s">
        <v>273</v>
      </c>
      <c r="B52" s="2" t="s">
        <v>274</v>
      </c>
      <c r="C52" s="2" t="s">
        <v>2</v>
      </c>
      <c r="D52" s="3">
        <v>37676</v>
      </c>
      <c r="E52" s="4">
        <f ca="1">DATEDIF(D52,TODAY(),"Y")</f>
        <v>19</v>
      </c>
      <c r="F52" s="5">
        <v>203029741251730</v>
      </c>
      <c r="G52" s="14" t="str">
        <f>A52&amp;"|"&amp;LEFT(B52,1)&amp;"|"&amp;LEFT(F52,7)</f>
        <v>LADOUCEUR|J|2030297</v>
      </c>
      <c r="H52" s="2" t="s">
        <v>275</v>
      </c>
      <c r="I52" s="2">
        <v>97412</v>
      </c>
      <c r="J52" s="2" t="s">
        <v>17</v>
      </c>
      <c r="K52" s="6">
        <v>692165413</v>
      </c>
      <c r="L52" s="2" t="s">
        <v>603</v>
      </c>
      <c r="M52" s="2" t="s">
        <v>717</v>
      </c>
      <c r="N52" s="3">
        <v>44081</v>
      </c>
      <c r="O52" s="3">
        <v>44445</v>
      </c>
      <c r="P52" s="2"/>
      <c r="Q52" s="2" t="str">
        <f>IF(P52&lt;&gt;"","oui","")</f>
        <v/>
      </c>
      <c r="R52" s="2" t="s">
        <v>729</v>
      </c>
      <c r="S52" s="2">
        <f ca="1">IF(BDD!$Q102&lt;&gt;"oui",DATEDIF(BDD!$N102,TODAY(),"M"),DATEDIF(BDD!$N102,BDD!$P102,"M"))</f>
        <v>29</v>
      </c>
      <c r="T52" s="7">
        <v>4620</v>
      </c>
    </row>
    <row r="53" spans="1:20" x14ac:dyDescent="0.3">
      <c r="A53" s="2" t="s">
        <v>74</v>
      </c>
      <c r="B53" s="2" t="s">
        <v>162</v>
      </c>
      <c r="C53" s="2" t="s">
        <v>11</v>
      </c>
      <c r="D53" s="3">
        <v>35852</v>
      </c>
      <c r="E53" s="4">
        <f ca="1">DATEDIF(D53,TODAY(),"Y")</f>
        <v>24</v>
      </c>
      <c r="F53" s="5">
        <v>198029741296268</v>
      </c>
      <c r="G53" s="14" t="str">
        <f>A53&amp;"|"&amp;LEFT(B53,1)&amp;"|"&amp;LEFT(F53,7)</f>
        <v>TOPAZE|D|1980297</v>
      </c>
      <c r="H53" s="2" t="s">
        <v>424</v>
      </c>
      <c r="I53" s="2">
        <v>97412</v>
      </c>
      <c r="J53" s="2" t="s">
        <v>17</v>
      </c>
      <c r="K53" s="6">
        <v>693465884</v>
      </c>
      <c r="L53" s="2" t="s">
        <v>669</v>
      </c>
      <c r="M53" s="2" t="s">
        <v>717</v>
      </c>
      <c r="N53" s="3">
        <v>44396</v>
      </c>
      <c r="O53" s="3">
        <v>44760</v>
      </c>
      <c r="P53" s="2"/>
      <c r="Q53" s="2" t="str">
        <f>IF(P53&lt;&gt;"","oui","")</f>
        <v/>
      </c>
      <c r="R53" s="2" t="s">
        <v>729</v>
      </c>
      <c r="S53" s="2">
        <f ca="1">IF(BDD!$Q194&lt;&gt;"oui",DATEDIF(BDD!$N194,TODAY(),"M"),DATEDIF(BDD!$N194,BDD!$P194,"M"))</f>
        <v>16</v>
      </c>
      <c r="T53" s="7">
        <v>2520</v>
      </c>
    </row>
    <row r="54" spans="1:20" x14ac:dyDescent="0.3">
      <c r="A54" s="2" t="s">
        <v>9</v>
      </c>
      <c r="B54" s="2" t="s">
        <v>267</v>
      </c>
      <c r="C54" s="2" t="s">
        <v>2</v>
      </c>
      <c r="D54" s="3">
        <v>37731</v>
      </c>
      <c r="E54" s="4">
        <f ca="1">DATEDIF(D54,TODAY(),"Y")</f>
        <v>19</v>
      </c>
      <c r="F54" s="5">
        <v>203049743349923</v>
      </c>
      <c r="G54" s="14" t="str">
        <f>A54&amp;"|"&amp;LEFT(B54,1)&amp;"|"&amp;LEFT(F54,7)</f>
        <v>MAXIME|H|2030497</v>
      </c>
      <c r="H54" s="2" t="s">
        <v>268</v>
      </c>
      <c r="I54" s="2">
        <v>97433</v>
      </c>
      <c r="J54" s="2" t="s">
        <v>32</v>
      </c>
      <c r="K54" s="6">
        <v>693544662</v>
      </c>
      <c r="L54" s="2" t="s">
        <v>772</v>
      </c>
      <c r="M54" s="2" t="s">
        <v>718</v>
      </c>
      <c r="N54" s="3">
        <v>43948</v>
      </c>
      <c r="O54" s="3">
        <v>44677</v>
      </c>
      <c r="P54" s="2"/>
      <c r="Q54" s="2" t="str">
        <f>IF(P54&lt;&gt;"","oui","")</f>
        <v/>
      </c>
      <c r="R54" s="2" t="s">
        <v>729</v>
      </c>
      <c r="S54" s="2">
        <f ca="1">IF(BDD!$Q99&lt;&gt;"oui",DATEDIF(BDD!$N99,TODAY(),"M"),DATEDIF(BDD!$N99,BDD!$P99,"M"))</f>
        <v>27</v>
      </c>
      <c r="T54" s="7">
        <v>6500</v>
      </c>
    </row>
    <row r="55" spans="1:20" x14ac:dyDescent="0.3">
      <c r="A55" s="2" t="s">
        <v>85</v>
      </c>
      <c r="B55" s="2" t="s">
        <v>463</v>
      </c>
      <c r="C55" s="2" t="s">
        <v>2</v>
      </c>
      <c r="D55" s="3">
        <v>35498</v>
      </c>
      <c r="E55" s="4">
        <f ca="1">DATEDIF(D55,TODAY(),"Y")</f>
        <v>25</v>
      </c>
      <c r="F55" s="5">
        <v>297039743377257</v>
      </c>
      <c r="G55" s="14" t="str">
        <f>A55&amp;"|"&amp;LEFT(B55,1)&amp;"|"&amp;LEFT(F55,7)</f>
        <v>SAVABIN|M|2970397</v>
      </c>
      <c r="H55" s="2" t="s">
        <v>464</v>
      </c>
      <c r="I55" s="2">
        <v>97433</v>
      </c>
      <c r="J55" s="2" t="s">
        <v>32</v>
      </c>
      <c r="K55" s="6">
        <v>692424437</v>
      </c>
      <c r="L55" s="2" t="s">
        <v>779</v>
      </c>
      <c r="M55" s="2" t="s">
        <v>718</v>
      </c>
      <c r="N55" s="3">
        <v>44046</v>
      </c>
      <c r="O55" s="3">
        <v>44775</v>
      </c>
      <c r="P55" s="2"/>
      <c r="Q55" s="2" t="str">
        <f>IF(P55&lt;&gt;"","oui","")</f>
        <v/>
      </c>
      <c r="R55" s="2" t="s">
        <v>729</v>
      </c>
      <c r="S55" s="2">
        <f ca="1">IF(BDD!$Q220&lt;&gt;"oui",DATEDIF(BDD!$N220,TODAY(),"M"),DATEDIF(BDD!$N220,BDD!$P220,"M"))</f>
        <v>6</v>
      </c>
      <c r="T55" s="7">
        <v>5750</v>
      </c>
    </row>
    <row r="56" spans="1:20" x14ac:dyDescent="0.3">
      <c r="A56" s="2" t="s">
        <v>124</v>
      </c>
      <c r="B56" s="2" t="s">
        <v>278</v>
      </c>
      <c r="C56" s="2" t="s">
        <v>11</v>
      </c>
      <c r="D56" s="3">
        <v>36109</v>
      </c>
      <c r="E56" s="4">
        <f ca="1">DATEDIF(D56,TODAY(),"Y")</f>
        <v>24</v>
      </c>
      <c r="F56" s="5">
        <v>198119743373396</v>
      </c>
      <c r="G56" s="14" t="str">
        <f>A56&amp;"|"&amp;LEFT(B56,1)&amp;"|"&amp;LEFT(F56,7)</f>
        <v>SIGNORET|G|1981197</v>
      </c>
      <c r="H56" s="2" t="s">
        <v>279</v>
      </c>
      <c r="I56" s="2">
        <v>97433</v>
      </c>
      <c r="J56" s="2" t="s">
        <v>32</v>
      </c>
      <c r="K56" s="6">
        <v>693572769</v>
      </c>
      <c r="L56" s="2" t="s">
        <v>605</v>
      </c>
      <c r="M56" s="2" t="s">
        <v>718</v>
      </c>
      <c r="N56" s="3">
        <v>44714</v>
      </c>
      <c r="O56" s="3">
        <v>45444</v>
      </c>
      <c r="P56" s="2"/>
      <c r="Q56" s="2" t="str">
        <f>IF(P56&lt;&gt;"","oui","")</f>
        <v/>
      </c>
      <c r="R56" s="2" t="s">
        <v>729</v>
      </c>
      <c r="S56" s="2">
        <f ca="1">IF(BDD!$Q104&lt;&gt;"oui",DATEDIF(BDD!$N104,TODAY(),"M"),DATEDIF(BDD!$N104,BDD!$P104,"M"))</f>
        <v>14</v>
      </c>
      <c r="T56" s="7">
        <v>250</v>
      </c>
    </row>
    <row r="57" spans="1:20" x14ac:dyDescent="0.3">
      <c r="A57" s="2" t="s">
        <v>89</v>
      </c>
      <c r="B57" s="2" t="s">
        <v>90</v>
      </c>
      <c r="C57" s="2" t="s">
        <v>2</v>
      </c>
      <c r="D57" s="3">
        <v>37420</v>
      </c>
      <c r="E57" s="4">
        <f ca="1">DATEDIF(D57,TODAY(),"Y")</f>
        <v>20</v>
      </c>
      <c r="F57" s="5">
        <v>202069743371355</v>
      </c>
      <c r="G57" s="14" t="str">
        <f>A57&amp;"|"&amp;LEFT(B57,1)&amp;"|"&amp;LEFT(F57,7)</f>
        <v>TOLSTOÏ|I|2020697</v>
      </c>
      <c r="H57" s="2" t="s">
        <v>91</v>
      </c>
      <c r="I57" s="2">
        <v>97433</v>
      </c>
      <c r="J57" s="2" t="s">
        <v>32</v>
      </c>
      <c r="K57" s="6">
        <v>693845740</v>
      </c>
      <c r="L57" s="2" t="s">
        <v>544</v>
      </c>
      <c r="M57" s="2" t="s">
        <v>718</v>
      </c>
      <c r="N57" s="3">
        <v>44403</v>
      </c>
      <c r="O57" s="3">
        <v>45132</v>
      </c>
      <c r="P57" s="3">
        <v>44508</v>
      </c>
      <c r="Q57" s="2" t="str">
        <f>IF(P57&lt;&gt;"","oui","")</f>
        <v>oui</v>
      </c>
      <c r="R57" s="2" t="s">
        <v>728</v>
      </c>
      <c r="S57" s="2">
        <f ca="1">IF(BDD!$Q26&lt;&gt;"oui",DATEDIF(BDD!$N26,TODAY(),"M"),DATEDIF(BDD!$N26,BDD!$P26,"M"))</f>
        <v>32</v>
      </c>
      <c r="T57" s="7">
        <v>750</v>
      </c>
    </row>
    <row r="58" spans="1:20" x14ac:dyDescent="0.3">
      <c r="A58" s="2" t="s">
        <v>184</v>
      </c>
      <c r="B58" s="2" t="s">
        <v>100</v>
      </c>
      <c r="C58" s="2" t="s">
        <v>11</v>
      </c>
      <c r="D58" s="3">
        <v>36484</v>
      </c>
      <c r="E58" s="4">
        <f ca="1">DATEDIF(D58,TODAY(),"Y")</f>
        <v>23</v>
      </c>
      <c r="F58" s="5">
        <v>199119741043940</v>
      </c>
      <c r="G58" s="14" t="str">
        <f>A58&amp;"|"&amp;LEFT(B58,1)&amp;"|"&amp;LEFT(F58,7)</f>
        <v>KAPORAIL|G|1991197</v>
      </c>
      <c r="H58" s="2" t="s">
        <v>185</v>
      </c>
      <c r="I58" s="2">
        <v>97410</v>
      </c>
      <c r="J58" s="2" t="s">
        <v>70</v>
      </c>
      <c r="K58" s="6">
        <v>693808368</v>
      </c>
      <c r="L58" s="2" t="s">
        <v>751</v>
      </c>
      <c r="M58" s="2" t="s">
        <v>718</v>
      </c>
      <c r="N58" s="3">
        <v>44235</v>
      </c>
      <c r="O58" s="3">
        <v>44964</v>
      </c>
      <c r="P58" s="2"/>
      <c r="Q58" s="2" t="str">
        <f>IF(P58&lt;&gt;"","oui","")</f>
        <v/>
      </c>
      <c r="R58" s="2" t="s">
        <v>729</v>
      </c>
      <c r="S58" s="2">
        <f ca="1">IF(BDD!$Q62&lt;&gt;"oui",DATEDIF(BDD!$N62,TODAY(),"M"),DATEDIF(BDD!$N62,BDD!$P62,"M"))</f>
        <v>9</v>
      </c>
      <c r="T58" s="7">
        <v>4250</v>
      </c>
    </row>
    <row r="59" spans="1:20" x14ac:dyDescent="0.3">
      <c r="A59" s="2" t="s">
        <v>127</v>
      </c>
      <c r="B59" s="2" t="s">
        <v>128</v>
      </c>
      <c r="C59" s="2" t="s">
        <v>2</v>
      </c>
      <c r="D59" s="3">
        <v>35700</v>
      </c>
      <c r="E59" s="4">
        <f ca="1">DATEDIF(D59,TODAY(),"Y")</f>
        <v>25</v>
      </c>
      <c r="F59" s="5">
        <v>297099741026740</v>
      </c>
      <c r="G59" s="14" t="str">
        <f>A59&amp;"|"&amp;LEFT(B59,1)&amp;"|"&amp;LEFT(F59,7)</f>
        <v>LIMASSE|S|2970997</v>
      </c>
      <c r="H59" s="2" t="s">
        <v>129</v>
      </c>
      <c r="I59" s="2">
        <v>97410</v>
      </c>
      <c r="J59" s="2" t="s">
        <v>70</v>
      </c>
      <c r="K59" s="6">
        <v>693272417</v>
      </c>
      <c r="L59" s="2" t="s">
        <v>556</v>
      </c>
      <c r="M59" s="2" t="s">
        <v>718</v>
      </c>
      <c r="N59" s="3">
        <v>43948</v>
      </c>
      <c r="O59" s="3">
        <v>44677</v>
      </c>
      <c r="P59" s="2"/>
      <c r="Q59" s="2" t="str">
        <f>IF(P59&lt;&gt;"","oui","")</f>
        <v/>
      </c>
      <c r="R59" s="2" t="s">
        <v>729</v>
      </c>
      <c r="S59" s="2">
        <f ca="1">IF(BDD!$Q40&lt;&gt;"oui",DATEDIF(BDD!$N40,TODAY(),"M"),DATEDIF(BDD!$N40,BDD!$P40,"M"))</f>
        <v>32</v>
      </c>
      <c r="T59" s="7">
        <v>6500</v>
      </c>
    </row>
    <row r="60" spans="1:20" x14ac:dyDescent="0.3">
      <c r="A60" s="2" t="s">
        <v>67</v>
      </c>
      <c r="B60" s="2" t="s">
        <v>68</v>
      </c>
      <c r="C60" s="2" t="s">
        <v>2</v>
      </c>
      <c r="D60" s="3">
        <v>35810</v>
      </c>
      <c r="E60" s="4">
        <f ca="1">DATEDIF(D60,TODAY(),"Y")</f>
        <v>24</v>
      </c>
      <c r="F60" s="5">
        <v>298019741024793</v>
      </c>
      <c r="G60" s="14" t="str">
        <f>A60&amp;"|"&amp;LEFT(B60,1)&amp;"|"&amp;LEFT(F60,7)</f>
        <v>LOMBRIC|M|2980197</v>
      </c>
      <c r="H60" s="2" t="s">
        <v>69</v>
      </c>
      <c r="I60" s="2">
        <v>97410</v>
      </c>
      <c r="J60" s="2" t="s">
        <v>70</v>
      </c>
      <c r="K60" s="6">
        <v>692236136</v>
      </c>
      <c r="L60" s="2" t="s">
        <v>539</v>
      </c>
      <c r="M60" s="2" t="s">
        <v>718</v>
      </c>
      <c r="N60" s="3">
        <v>44225</v>
      </c>
      <c r="O60" s="3">
        <v>44954</v>
      </c>
      <c r="P60" s="2"/>
      <c r="Q60" s="2" t="str">
        <f>IF(P60&lt;&gt;"","oui","")</f>
        <v/>
      </c>
      <c r="R60" s="2" t="s">
        <v>729</v>
      </c>
      <c r="S60" s="2">
        <f ca="1">IF(BDD!$Q19&lt;&gt;"oui",DATEDIF(BDD!$N19,TODAY(),"M"),DATEDIF(BDD!$N19,BDD!$P19,"M"))</f>
        <v>7</v>
      </c>
      <c r="T60" s="7">
        <v>4250</v>
      </c>
    </row>
    <row r="61" spans="1:20" x14ac:dyDescent="0.3">
      <c r="A61" s="2" t="s">
        <v>154</v>
      </c>
      <c r="B61" s="2" t="s">
        <v>125</v>
      </c>
      <c r="C61" s="2" t="s">
        <v>11</v>
      </c>
      <c r="D61" s="3">
        <v>35978</v>
      </c>
      <c r="E61" s="4">
        <f ca="1">DATEDIF(D61,TODAY(),"Y")</f>
        <v>24</v>
      </c>
      <c r="F61" s="5">
        <v>198079741049124</v>
      </c>
      <c r="G61" s="14" t="str">
        <f>A61&amp;"|"&amp;LEFT(B61,1)&amp;"|"&amp;LEFT(F61,7)</f>
        <v>MIKITAOU|M|1980797</v>
      </c>
      <c r="H61" s="2" t="s">
        <v>155</v>
      </c>
      <c r="I61" s="2">
        <v>97410</v>
      </c>
      <c r="J61" s="2" t="s">
        <v>70</v>
      </c>
      <c r="K61" s="6">
        <v>693413926</v>
      </c>
      <c r="L61" s="2" t="s">
        <v>565</v>
      </c>
      <c r="M61" s="2" t="s">
        <v>718</v>
      </c>
      <c r="N61" s="3">
        <v>44705</v>
      </c>
      <c r="O61" s="3">
        <v>45435</v>
      </c>
      <c r="P61" s="2"/>
      <c r="Q61" s="2" t="str">
        <f>IF(P61&lt;&gt;"","oui","")</f>
        <v/>
      </c>
      <c r="R61" s="2" t="s">
        <v>729</v>
      </c>
      <c r="S61" s="2">
        <f ca="1">IF(BDD!$Q51&lt;&gt;"oui",DATEDIF(BDD!$N51,TODAY(),"M"),DATEDIF(BDD!$N51,BDD!$P51,"M"))</f>
        <v>29</v>
      </c>
      <c r="T61" s="7">
        <v>250</v>
      </c>
    </row>
    <row r="62" spans="1:20" x14ac:dyDescent="0.3">
      <c r="A62" s="2" t="s">
        <v>420</v>
      </c>
      <c r="B62" s="2" t="s">
        <v>6</v>
      </c>
      <c r="C62" s="2" t="s">
        <v>2</v>
      </c>
      <c r="D62" s="3">
        <v>37064</v>
      </c>
      <c r="E62" s="4">
        <f ca="1">DATEDIF(D62,TODAY(),"Y")</f>
        <v>21</v>
      </c>
      <c r="F62" s="5">
        <v>201069741011394</v>
      </c>
      <c r="G62" s="14" t="str">
        <f>A62&amp;"|"&amp;LEFT(B62,1)&amp;"|"&amp;LEFT(F62,7)</f>
        <v>MOTHE|L|2010697</v>
      </c>
      <c r="H62" s="2" t="s">
        <v>499</v>
      </c>
      <c r="I62" s="2">
        <v>97410</v>
      </c>
      <c r="J62" s="2" t="s">
        <v>70</v>
      </c>
      <c r="K62" s="6">
        <v>693524985</v>
      </c>
      <c r="L62" s="2" t="s">
        <v>769</v>
      </c>
      <c r="M62" s="2" t="s">
        <v>718</v>
      </c>
      <c r="N62" s="3">
        <v>44608</v>
      </c>
      <c r="O62" s="3">
        <v>45337</v>
      </c>
      <c r="P62" s="2"/>
      <c r="Q62" s="2" t="str">
        <f>IF(P62&lt;&gt;"","oui","")</f>
        <v/>
      </c>
      <c r="R62" s="2" t="s">
        <v>729</v>
      </c>
      <c r="S62" s="2">
        <f ca="1">IF(BDD!$Q244&lt;&gt;"oui",DATEDIF(BDD!$N244,TODAY(),"M"),DATEDIF(BDD!$N244,BDD!$P244,"M"))</f>
        <v>21</v>
      </c>
      <c r="T62" s="7">
        <v>1250</v>
      </c>
    </row>
    <row r="63" spans="1:20" x14ac:dyDescent="0.3">
      <c r="A63" s="2" t="s">
        <v>29</v>
      </c>
      <c r="B63" s="2" t="s">
        <v>377</v>
      </c>
      <c r="C63" s="2" t="s">
        <v>11</v>
      </c>
      <c r="D63" s="3">
        <v>37695</v>
      </c>
      <c r="E63" s="4">
        <f ca="1">DATEDIF(D63,TODAY(),"Y")</f>
        <v>19</v>
      </c>
      <c r="F63" s="5">
        <v>103039744211980</v>
      </c>
      <c r="G63" s="14" t="str">
        <f>A63&amp;"|"&amp;LEFT(B63,1)&amp;"|"&amp;LEFT(F63,7)</f>
        <v>DE CHEVOT|L|1030397</v>
      </c>
      <c r="H63" s="2" t="s">
        <v>382</v>
      </c>
      <c r="I63" s="2">
        <v>97442</v>
      </c>
      <c r="J63" s="2" t="s">
        <v>59</v>
      </c>
      <c r="K63" s="6">
        <v>693558657</v>
      </c>
      <c r="L63" s="2" t="s">
        <v>792</v>
      </c>
      <c r="M63" s="2" t="s">
        <v>718</v>
      </c>
      <c r="N63" s="3">
        <v>43887</v>
      </c>
      <c r="O63" s="3">
        <v>44617</v>
      </c>
      <c r="P63" s="2"/>
      <c r="Q63" s="2" t="str">
        <f>IF(P63&lt;&gt;"","oui","")</f>
        <v/>
      </c>
      <c r="R63" s="2" t="s">
        <v>729</v>
      </c>
      <c r="S63" s="2">
        <f ca="1">IF(BDD!$Q169&lt;&gt;"oui",DATEDIF(BDD!$N169,TODAY(),"M"),DATEDIF(BDD!$N169,BDD!$P169,"M"))</f>
        <v>4</v>
      </c>
      <c r="T63" s="7">
        <v>7000</v>
      </c>
    </row>
    <row r="64" spans="1:20" x14ac:dyDescent="0.3">
      <c r="A64" s="2" t="s">
        <v>376</v>
      </c>
      <c r="B64" s="2" t="s">
        <v>10</v>
      </c>
      <c r="C64" s="2" t="s">
        <v>11</v>
      </c>
      <c r="D64" s="3">
        <v>37607</v>
      </c>
      <c r="E64" s="4">
        <f ca="1">DATEDIF(D64,TODAY(),"Y")</f>
        <v>19</v>
      </c>
      <c r="F64" s="5">
        <v>102129744212927</v>
      </c>
      <c r="G64" s="14" t="str">
        <f>A64&amp;"|"&amp;LEFT(B64,1)&amp;"|"&amp;LEFT(F64,7)</f>
        <v>FROMAGER|S|1021297</v>
      </c>
      <c r="H64" s="2" t="s">
        <v>425</v>
      </c>
      <c r="I64" s="2">
        <v>97442</v>
      </c>
      <c r="J64" s="2" t="s">
        <v>59</v>
      </c>
      <c r="K64" s="6">
        <v>692344951</v>
      </c>
      <c r="L64" s="2" t="s">
        <v>670</v>
      </c>
      <c r="M64" s="2" t="s">
        <v>718</v>
      </c>
      <c r="N64" s="3">
        <v>44386</v>
      </c>
      <c r="O64" s="3">
        <v>45115</v>
      </c>
      <c r="P64" s="2"/>
      <c r="Q64" s="2" t="str">
        <f>IF(P64&lt;&gt;"","oui","")</f>
        <v/>
      </c>
      <c r="R64" s="2" t="s">
        <v>729</v>
      </c>
      <c r="S64" s="2">
        <f ca="1">IF(BDD!$Q195&lt;&gt;"oui",DATEDIF(BDD!$N195,TODAY(),"M"),DATEDIF(BDD!$N195,BDD!$P195,"M"))</f>
        <v>27</v>
      </c>
      <c r="T64" s="7">
        <v>3000</v>
      </c>
    </row>
    <row r="65" spans="1:20" x14ac:dyDescent="0.3">
      <c r="A65" s="2" t="s">
        <v>56</v>
      </c>
      <c r="B65" s="2" t="s">
        <v>57</v>
      </c>
      <c r="C65" s="2" t="s">
        <v>2</v>
      </c>
      <c r="D65" s="3">
        <v>36439</v>
      </c>
      <c r="E65" s="4">
        <f ca="1">DATEDIF(D65,TODAY(),"Y")</f>
        <v>23</v>
      </c>
      <c r="F65" s="5">
        <v>299109744211946</v>
      </c>
      <c r="G65" s="14" t="str">
        <f>A65&amp;"|"&amp;LEFT(B65,1)&amp;"|"&amp;LEFT(F65,7)</f>
        <v>LECTER|M|2991097</v>
      </c>
      <c r="H65" s="2" t="s">
        <v>58</v>
      </c>
      <c r="I65" s="2">
        <v>97442</v>
      </c>
      <c r="J65" s="2" t="s">
        <v>59</v>
      </c>
      <c r="K65" s="6">
        <v>693135378</v>
      </c>
      <c r="L65" s="2" t="s">
        <v>536</v>
      </c>
      <c r="M65" s="2" t="s">
        <v>718</v>
      </c>
      <c r="N65" s="3">
        <v>44381</v>
      </c>
      <c r="O65" s="3">
        <v>45110</v>
      </c>
      <c r="P65" s="2"/>
      <c r="Q65" s="2" t="str">
        <f>IF(P65&lt;&gt;"","oui","")</f>
        <v/>
      </c>
      <c r="R65" s="2" t="s">
        <v>729</v>
      </c>
      <c r="S65" s="2">
        <f ca="1">IF(BDD!$Q16&lt;&gt;"oui",DATEDIF(BDD!$N16,TODAY(),"M"),DATEDIF(BDD!$N16,BDD!$P16,"M"))</f>
        <v>8</v>
      </c>
      <c r="T65" s="7">
        <v>3000</v>
      </c>
    </row>
    <row r="66" spans="1:20" x14ac:dyDescent="0.3">
      <c r="A66" s="2" t="s">
        <v>74</v>
      </c>
      <c r="B66" s="2" t="s">
        <v>113</v>
      </c>
      <c r="C66" s="2" t="s">
        <v>2</v>
      </c>
      <c r="D66" s="3">
        <v>37958</v>
      </c>
      <c r="E66" s="4">
        <f ca="1">DATEDIF(D66,TODAY(),"Y")</f>
        <v>18</v>
      </c>
      <c r="F66" s="5">
        <v>203129746069797</v>
      </c>
      <c r="G66" s="14" t="str">
        <f>A66&amp;"|"&amp;LEFT(B66,1)&amp;"|"&amp;LEFT(F66,7)</f>
        <v>TOPAZE|J|2031297</v>
      </c>
      <c r="H66" s="2" t="s">
        <v>498</v>
      </c>
      <c r="I66" s="2">
        <v>97460</v>
      </c>
      <c r="J66" s="2" t="s">
        <v>48</v>
      </c>
      <c r="K66" s="6">
        <v>692607931</v>
      </c>
      <c r="L66" s="2" t="s">
        <v>706</v>
      </c>
      <c r="M66" s="2" t="s">
        <v>718</v>
      </c>
      <c r="N66" s="3">
        <v>44199</v>
      </c>
      <c r="O66" s="3">
        <v>44928</v>
      </c>
      <c r="P66" s="2"/>
      <c r="Q66" s="2" t="str">
        <f>IF(P66&lt;&gt;"","oui","")</f>
        <v/>
      </c>
      <c r="R66" s="2" t="s">
        <v>729</v>
      </c>
      <c r="S66" s="2">
        <f ca="1">IF(BDD!$Q243&lt;&gt;"oui",DATEDIF(BDD!$N243,TODAY(),"M"),DATEDIF(BDD!$N243,BDD!$P243,"M"))</f>
        <v>11</v>
      </c>
      <c r="T66" s="7">
        <v>4500</v>
      </c>
    </row>
    <row r="67" spans="1:20" x14ac:dyDescent="0.3">
      <c r="A67" s="2" t="s">
        <v>318</v>
      </c>
      <c r="B67" s="2" t="s">
        <v>460</v>
      </c>
      <c r="C67" s="2" t="s">
        <v>11</v>
      </c>
      <c r="D67" s="3">
        <v>35760</v>
      </c>
      <c r="E67" s="4">
        <f ca="1">DATEDIF(D67,TODAY(),"Y")</f>
        <v>24</v>
      </c>
      <c r="F67" s="5">
        <v>197119745097754</v>
      </c>
      <c r="G67" s="14" t="str">
        <f>A67&amp;"|"&amp;LEFT(B67,1)&amp;"|"&amp;LEFT(F67,7)</f>
        <v>KERBIDY|R|1971197</v>
      </c>
      <c r="H67" s="2" t="s">
        <v>461</v>
      </c>
      <c r="I67" s="2">
        <v>97450</v>
      </c>
      <c r="J67" s="2" t="s">
        <v>174</v>
      </c>
      <c r="K67" s="6">
        <v>692841425</v>
      </c>
      <c r="L67" s="2" t="s">
        <v>685</v>
      </c>
      <c r="M67" s="2" t="s">
        <v>718</v>
      </c>
      <c r="N67" s="3">
        <v>44334</v>
      </c>
      <c r="O67" s="3">
        <v>45063</v>
      </c>
      <c r="P67" s="2"/>
      <c r="Q67" s="2" t="str">
        <f>IF(P67&lt;&gt;"","oui","")</f>
        <v/>
      </c>
      <c r="R67" s="2" t="s">
        <v>729</v>
      </c>
      <c r="S67" s="2">
        <f ca="1">IF(BDD!$Q218&lt;&gt;"oui",DATEDIF(BDD!$N218,TODAY(),"M"),DATEDIF(BDD!$N218,BDD!$P218,"M"))</f>
        <v>25</v>
      </c>
      <c r="T67" s="7">
        <v>3500</v>
      </c>
    </row>
    <row r="68" spans="1:20" x14ac:dyDescent="0.3">
      <c r="A68" s="2" t="s">
        <v>365</v>
      </c>
      <c r="B68" s="2" t="s">
        <v>113</v>
      </c>
      <c r="C68" s="2" t="s">
        <v>2</v>
      </c>
      <c r="D68" s="3">
        <v>36688</v>
      </c>
      <c r="E68" s="4">
        <f ca="1">DATEDIF(D68,TODAY(),"Y")</f>
        <v>22</v>
      </c>
      <c r="F68" s="5">
        <v>200069743659948</v>
      </c>
      <c r="G68" s="14" t="str">
        <f>A68&amp;"|"&amp;LEFT(B68,1)&amp;"|"&amp;LEFT(F68,7)</f>
        <v>CROUK|J|2000697</v>
      </c>
      <c r="H68" s="2" t="s">
        <v>422</v>
      </c>
      <c r="I68" s="2">
        <v>97436</v>
      </c>
      <c r="J68" s="2" t="s">
        <v>13</v>
      </c>
      <c r="K68" s="6">
        <v>692654132</v>
      </c>
      <c r="L68" s="2" t="s">
        <v>743</v>
      </c>
      <c r="M68" s="2" t="s">
        <v>718</v>
      </c>
      <c r="N68" s="3">
        <v>44187</v>
      </c>
      <c r="O68" s="3">
        <v>44916</v>
      </c>
      <c r="P68" s="2"/>
      <c r="Q68" s="2" t="str">
        <f>IF(P68&lt;&gt;"","oui","")</f>
        <v/>
      </c>
      <c r="R68" s="2" t="s">
        <v>729</v>
      </c>
      <c r="S68" s="2">
        <f ca="1">IF(BDD!$Q192&lt;&gt;"oui",DATEDIF(BDD!$N192,TODAY(),"M"),DATEDIF(BDD!$N192,BDD!$P192,"M"))</f>
        <v>25</v>
      </c>
      <c r="T68" s="7">
        <v>4500</v>
      </c>
    </row>
    <row r="69" spans="1:20" x14ac:dyDescent="0.3">
      <c r="A69" s="2" t="s">
        <v>167</v>
      </c>
      <c r="B69" s="2" t="s">
        <v>42</v>
      </c>
      <c r="C69" s="2" t="s">
        <v>2</v>
      </c>
      <c r="D69" s="3">
        <v>37663</v>
      </c>
      <c r="E69" s="4">
        <f ca="1">DATEDIF(D69,TODAY(),"Y")</f>
        <v>19</v>
      </c>
      <c r="F69" s="5">
        <v>203029743613468</v>
      </c>
      <c r="G69" s="14" t="str">
        <f>A69&amp;"|"&amp;LEFT(B69,1)&amp;"|"&amp;LEFT(F69,7)</f>
        <v>DOLTO|M|2030297</v>
      </c>
      <c r="H69" s="2" t="s">
        <v>285</v>
      </c>
      <c r="I69" s="2">
        <v>97436</v>
      </c>
      <c r="J69" s="2" t="s">
        <v>13</v>
      </c>
      <c r="K69" s="6">
        <v>693422288</v>
      </c>
      <c r="L69" s="2" t="s">
        <v>608</v>
      </c>
      <c r="M69" s="2" t="s">
        <v>718</v>
      </c>
      <c r="N69" s="3">
        <v>44022</v>
      </c>
      <c r="O69" s="3">
        <v>44751</v>
      </c>
      <c r="P69" s="2"/>
      <c r="Q69" s="2" t="str">
        <f>IF(P69&lt;&gt;"","oui","")</f>
        <v/>
      </c>
      <c r="R69" s="2" t="s">
        <v>729</v>
      </c>
      <c r="S69" s="2">
        <f ca="1">IF(BDD!$Q108&lt;&gt;"oui",DATEDIF(BDD!$N108,TODAY(),"M"),DATEDIF(BDD!$N108,BDD!$P108,"M"))</f>
        <v>29</v>
      </c>
      <c r="T69" s="7">
        <v>6000</v>
      </c>
    </row>
    <row r="70" spans="1:20" x14ac:dyDescent="0.3">
      <c r="A70" s="2" t="s">
        <v>468</v>
      </c>
      <c r="B70" s="2" t="s">
        <v>106</v>
      </c>
      <c r="C70" s="2" t="s">
        <v>2</v>
      </c>
      <c r="D70" s="3">
        <v>36668</v>
      </c>
      <c r="E70" s="4">
        <f ca="1">DATEDIF(D70,TODAY(),"Y")</f>
        <v>22</v>
      </c>
      <c r="F70" s="5">
        <v>200059743682135</v>
      </c>
      <c r="G70" s="14" t="str">
        <f>A70&amp;"|"&amp;LEFT(B70,1)&amp;"|"&amp;LEFT(F70,7)</f>
        <v>LEROY|G|2000597</v>
      </c>
      <c r="H70" s="2" t="s">
        <v>469</v>
      </c>
      <c r="I70" s="2">
        <v>97436</v>
      </c>
      <c r="J70" s="2" t="s">
        <v>13</v>
      </c>
      <c r="K70" s="6">
        <v>693792053</v>
      </c>
      <c r="L70" s="2" t="s">
        <v>687</v>
      </c>
      <c r="M70" s="2" t="s">
        <v>718</v>
      </c>
      <c r="N70" s="3">
        <v>44485</v>
      </c>
      <c r="O70" s="3">
        <v>45214</v>
      </c>
      <c r="P70" s="2"/>
      <c r="Q70" s="2" t="str">
        <f>IF(P70&lt;&gt;"","oui","")</f>
        <v/>
      </c>
      <c r="R70" s="2" t="s">
        <v>729</v>
      </c>
      <c r="S70" s="2">
        <f ca="1">IF(BDD!$Q223&lt;&gt;"oui",DATEDIF(BDD!$N223,TODAY(),"M"),DATEDIF(BDD!$N223,BDD!$P223,"M"))</f>
        <v>17</v>
      </c>
      <c r="T70" s="7">
        <v>2250</v>
      </c>
    </row>
    <row r="71" spans="1:20" x14ac:dyDescent="0.3">
      <c r="A71" s="2" t="s">
        <v>426</v>
      </c>
      <c r="B71" s="2" t="s">
        <v>115</v>
      </c>
      <c r="C71" s="2" t="s">
        <v>11</v>
      </c>
      <c r="D71" s="3">
        <v>37197</v>
      </c>
      <c r="E71" s="4">
        <f ca="1">DATEDIF(D71,TODAY(),"Y")</f>
        <v>21</v>
      </c>
      <c r="F71" s="5">
        <v>101119743685311</v>
      </c>
      <c r="G71" s="14" t="str">
        <f>A71&amp;"|"&amp;LEFT(B71,1)&amp;"|"&amp;LEFT(F71,7)</f>
        <v>MARÉCHAL|O|1011197</v>
      </c>
      <c r="H71" s="2" t="s">
        <v>512</v>
      </c>
      <c r="I71" s="2">
        <v>97436</v>
      </c>
      <c r="J71" s="2" t="s">
        <v>13</v>
      </c>
      <c r="K71" s="6">
        <v>692813485</v>
      </c>
      <c r="L71" s="2" t="s">
        <v>771</v>
      </c>
      <c r="M71" s="2" t="s">
        <v>718</v>
      </c>
      <c r="N71" s="3">
        <v>44590</v>
      </c>
      <c r="O71" s="3">
        <v>45319</v>
      </c>
      <c r="P71" s="2"/>
      <c r="Q71" s="2" t="str">
        <f>IF(P71&lt;&gt;"","oui","")</f>
        <v/>
      </c>
      <c r="R71" s="2" t="s">
        <v>729</v>
      </c>
      <c r="S71" s="2">
        <f ca="1">IF(BDD!$Q254&lt;&gt;"oui",DATEDIF(BDD!$N254,TODAY(),"M"),DATEDIF(BDD!$N254,BDD!$P254,"M"))</f>
        <v>4</v>
      </c>
      <c r="T71" s="7">
        <v>1250</v>
      </c>
    </row>
    <row r="72" spans="1:20" x14ac:dyDescent="0.3">
      <c r="A72" s="2" t="s">
        <v>217</v>
      </c>
      <c r="B72" s="2" t="s">
        <v>160</v>
      </c>
      <c r="C72" s="2" t="s">
        <v>11</v>
      </c>
      <c r="D72" s="3">
        <v>35998</v>
      </c>
      <c r="E72" s="4">
        <f ca="1">DATEDIF(D72,TODAY(),"Y")</f>
        <v>24</v>
      </c>
      <c r="F72" s="5">
        <v>198079743641273</v>
      </c>
      <c r="G72" s="14" t="str">
        <f>A72&amp;"|"&amp;LEFT(B72,1)&amp;"|"&amp;LEFT(F72,7)</f>
        <v>MAYROUT|G|1980797</v>
      </c>
      <c r="H72" s="2" t="s">
        <v>450</v>
      </c>
      <c r="I72" s="2">
        <v>97436</v>
      </c>
      <c r="J72" s="2" t="s">
        <v>13</v>
      </c>
      <c r="K72" s="6">
        <v>692624194</v>
      </c>
      <c r="L72" s="2" t="s">
        <v>784</v>
      </c>
      <c r="M72" s="2" t="s">
        <v>718</v>
      </c>
      <c r="N72" s="3">
        <v>44096</v>
      </c>
      <c r="O72" s="3">
        <v>44825</v>
      </c>
      <c r="P72" s="2"/>
      <c r="Q72" s="2" t="str">
        <f>IF(P72&lt;&gt;"","oui","")</f>
        <v/>
      </c>
      <c r="R72" s="2" t="s">
        <v>729</v>
      </c>
      <c r="S72" s="2">
        <f ca="1">IF(BDD!$Q212&lt;&gt;"oui",DATEDIF(BDD!$N212,TODAY(),"M"),DATEDIF(BDD!$N212,BDD!$P212,"M"))</f>
        <v>18</v>
      </c>
      <c r="T72" s="7">
        <v>5250</v>
      </c>
    </row>
    <row r="73" spans="1:20" x14ac:dyDescent="0.3">
      <c r="A73" s="2" t="s">
        <v>315</v>
      </c>
      <c r="B73" s="2" t="s">
        <v>316</v>
      </c>
      <c r="C73" s="2" t="s">
        <v>11</v>
      </c>
      <c r="D73" s="3">
        <v>35818</v>
      </c>
      <c r="E73" s="4">
        <f ca="1">DATEDIF(D73,TODAY(),"Y")</f>
        <v>24</v>
      </c>
      <c r="F73" s="5">
        <v>198019743640464</v>
      </c>
      <c r="G73" s="14" t="str">
        <f>A73&amp;"|"&amp;LEFT(B73,1)&amp;"|"&amp;LEFT(F73,7)</f>
        <v>QUENNEL|G|1980197</v>
      </c>
      <c r="H73" s="2" t="s">
        <v>317</v>
      </c>
      <c r="I73" s="2">
        <v>97436</v>
      </c>
      <c r="J73" s="2" t="s">
        <v>13</v>
      </c>
      <c r="K73" s="6">
        <v>692362266</v>
      </c>
      <c r="L73" s="2" t="s">
        <v>625</v>
      </c>
      <c r="M73" s="2" t="s">
        <v>718</v>
      </c>
      <c r="N73" s="3">
        <v>43940</v>
      </c>
      <c r="O73" s="3">
        <v>44669</v>
      </c>
      <c r="P73" s="2"/>
      <c r="Q73" s="2" t="str">
        <f>IF(P73&lt;&gt;"","oui","")</f>
        <v/>
      </c>
      <c r="R73" s="2" t="s">
        <v>729</v>
      </c>
      <c r="S73" s="2">
        <f ca="1">IF(BDD!$Q128&lt;&gt;"oui",DATEDIF(BDD!$N128,TODAY(),"M"),DATEDIF(BDD!$N128,BDD!$P128,"M"))</f>
        <v>25</v>
      </c>
      <c r="T73" s="7">
        <v>6750</v>
      </c>
    </row>
    <row r="74" spans="1:20" x14ac:dyDescent="0.3">
      <c r="A74" s="2" t="s">
        <v>336</v>
      </c>
      <c r="B74" s="2" t="s">
        <v>337</v>
      </c>
      <c r="C74" s="2" t="s">
        <v>11</v>
      </c>
      <c r="D74" s="3">
        <v>35218</v>
      </c>
      <c r="E74" s="4">
        <f ca="1">DATEDIF(D74,TODAY(),"Y")</f>
        <v>26</v>
      </c>
      <c r="F74" s="5">
        <v>196069743612099</v>
      </c>
      <c r="G74" s="14" t="str">
        <f>A74&amp;"|"&amp;LEFT(B74,1)&amp;"|"&amp;LEFT(F74,7)</f>
        <v>SLIMAN|A|1960697</v>
      </c>
      <c r="H74" s="2" t="s">
        <v>338</v>
      </c>
      <c r="I74" s="2">
        <v>97436</v>
      </c>
      <c r="J74" s="2" t="s">
        <v>13</v>
      </c>
      <c r="K74" s="6">
        <v>692353777</v>
      </c>
      <c r="L74" s="2" t="s">
        <v>633</v>
      </c>
      <c r="M74" s="2" t="s">
        <v>718</v>
      </c>
      <c r="N74" s="3">
        <v>44137</v>
      </c>
      <c r="O74" s="3">
        <v>44866</v>
      </c>
      <c r="P74" s="2"/>
      <c r="Q74" s="2" t="str">
        <f>IF(P74&lt;&gt;"","oui","")</f>
        <v/>
      </c>
      <c r="R74" s="2" t="s">
        <v>729</v>
      </c>
      <c r="S74" s="2">
        <f ca="1">IF(BDD!$Q140&lt;&gt;"oui",DATEDIF(BDD!$N140,TODAY(),"M"),DATEDIF(BDD!$N140,BDD!$P140,"M"))</f>
        <v>23</v>
      </c>
      <c r="T74" s="7">
        <v>5000</v>
      </c>
    </row>
    <row r="75" spans="1:20" x14ac:dyDescent="0.3">
      <c r="A75" s="2" t="s">
        <v>175</v>
      </c>
      <c r="B75" s="2" t="s">
        <v>176</v>
      </c>
      <c r="C75" s="2" t="s">
        <v>2</v>
      </c>
      <c r="D75" s="3">
        <v>37803</v>
      </c>
      <c r="E75" s="4">
        <f ca="1">DATEDIF(D75,TODAY(),"Y")</f>
        <v>19</v>
      </c>
      <c r="F75" s="5">
        <v>203079744113887</v>
      </c>
      <c r="G75" s="14" t="str">
        <f>A75&amp;"|"&amp;LEFT(B75,1)&amp;"|"&amp;LEFT(F75,7)</f>
        <v>BOURRICHE|O|2030797</v>
      </c>
      <c r="H75" s="2" t="s">
        <v>177</v>
      </c>
      <c r="I75" s="2">
        <v>97441</v>
      </c>
      <c r="J75" s="2" t="s">
        <v>178</v>
      </c>
      <c r="K75" s="6">
        <v>693444230</v>
      </c>
      <c r="L75" s="2" t="s">
        <v>570</v>
      </c>
      <c r="M75" s="2" t="s">
        <v>718</v>
      </c>
      <c r="N75" s="3">
        <v>44136</v>
      </c>
      <c r="O75" s="3">
        <v>44865</v>
      </c>
      <c r="P75" s="2"/>
      <c r="Q75" s="2" t="str">
        <f>IF(P75&lt;&gt;"","oui","")</f>
        <v/>
      </c>
      <c r="R75" s="2" t="s">
        <v>729</v>
      </c>
      <c r="S75" s="2">
        <f ca="1">IF(BDD!$Q59&lt;&gt;"oui",DATEDIF(BDD!$N59,TODAY(),"M"),DATEDIF(BDD!$N59,BDD!$P59,"M"))</f>
        <v>30</v>
      </c>
      <c r="T75" s="7">
        <v>5000</v>
      </c>
    </row>
    <row r="76" spans="1:20" x14ac:dyDescent="0.3">
      <c r="A76" s="2" t="s">
        <v>45</v>
      </c>
      <c r="B76" s="2" t="s">
        <v>128</v>
      </c>
      <c r="C76" s="2" t="s">
        <v>2</v>
      </c>
      <c r="D76" s="3">
        <v>37555</v>
      </c>
      <c r="E76" s="4">
        <f ca="1">DATEDIF(D76,TODAY(),"Y")</f>
        <v>20</v>
      </c>
      <c r="F76" s="5">
        <v>202109744155932</v>
      </c>
      <c r="G76" s="14" t="str">
        <f>A76&amp;"|"&amp;LEFT(B76,1)&amp;"|"&amp;LEFT(F76,7)</f>
        <v>GREVOND|S|2021097</v>
      </c>
      <c r="H76" s="2" t="s">
        <v>494</v>
      </c>
      <c r="I76" s="2">
        <v>97441</v>
      </c>
      <c r="J76" s="2" t="s">
        <v>178</v>
      </c>
      <c r="K76" s="6">
        <v>693924687</v>
      </c>
      <c r="L76" s="2" t="s">
        <v>703</v>
      </c>
      <c r="M76" s="2" t="s">
        <v>718</v>
      </c>
      <c r="N76" s="3">
        <v>44311</v>
      </c>
      <c r="O76" s="3">
        <v>45040</v>
      </c>
      <c r="P76" s="2"/>
      <c r="Q76" s="2" t="str">
        <f>IF(P76&lt;&gt;"","oui","")</f>
        <v/>
      </c>
      <c r="R76" s="2" t="s">
        <v>729</v>
      </c>
      <c r="S76" s="2">
        <f ca="1">IF(BDD!$Q240&lt;&gt;"oui",DATEDIF(BDD!$N240,TODAY(),"M"),DATEDIF(BDD!$N240,BDD!$P240,"M"))</f>
        <v>29</v>
      </c>
      <c r="T76" s="7">
        <v>3500</v>
      </c>
    </row>
    <row r="77" spans="1:20" x14ac:dyDescent="0.3">
      <c r="A77" s="2" t="s">
        <v>495</v>
      </c>
      <c r="B77" s="2" t="s">
        <v>118</v>
      </c>
      <c r="C77" s="2" t="s">
        <v>11</v>
      </c>
      <c r="D77" s="3">
        <v>36295</v>
      </c>
      <c r="E77" s="4">
        <f ca="1">DATEDIF(D77,TODAY(),"Y")</f>
        <v>23</v>
      </c>
      <c r="F77" s="5">
        <v>199059743981844</v>
      </c>
      <c r="G77" s="14" t="str">
        <f>A77&amp;"|"&amp;LEFT(B77,1)&amp;"|"&amp;LEFT(F77,7)</f>
        <v>BOLERO|P|1990597</v>
      </c>
      <c r="H77" s="2" t="s">
        <v>496</v>
      </c>
      <c r="I77" s="2">
        <v>97439</v>
      </c>
      <c r="J77" s="2" t="s">
        <v>227</v>
      </c>
      <c r="K77" s="6">
        <v>692818340</v>
      </c>
      <c r="L77" s="2" t="s">
        <v>704</v>
      </c>
      <c r="M77" s="2" t="s">
        <v>718</v>
      </c>
      <c r="N77" s="3">
        <v>44739</v>
      </c>
      <c r="O77" s="3">
        <v>45469</v>
      </c>
      <c r="P77" s="2"/>
      <c r="Q77" s="2" t="str">
        <f>IF(P77&lt;&gt;"","oui","")</f>
        <v/>
      </c>
      <c r="R77" s="2" t="s">
        <v>729</v>
      </c>
      <c r="S77" s="2">
        <f ca="1">IF(BDD!$Q241&lt;&gt;"oui",DATEDIF(BDD!$N241,TODAY(),"M"),DATEDIF(BDD!$N241,BDD!$P241,"M"))</f>
        <v>7</v>
      </c>
      <c r="T77" s="7">
        <v>0</v>
      </c>
    </row>
    <row r="78" spans="1:20" x14ac:dyDescent="0.3">
      <c r="A78" s="2" t="s">
        <v>99</v>
      </c>
      <c r="B78" s="2" t="s">
        <v>309</v>
      </c>
      <c r="C78" s="2" t="s">
        <v>11</v>
      </c>
      <c r="D78" s="3">
        <v>35798</v>
      </c>
      <c r="E78" s="4">
        <f ca="1">DATEDIF(D78,TODAY(),"Y")</f>
        <v>24</v>
      </c>
      <c r="F78" s="5">
        <v>198019743947421</v>
      </c>
      <c r="G78" s="14" t="str">
        <f>A78&amp;"|"&amp;LEFT(B78,1)&amp;"|"&amp;LEFT(F78,7)</f>
        <v>LESIEUR|L|1980197</v>
      </c>
      <c r="H78" s="2" t="s">
        <v>310</v>
      </c>
      <c r="I78" s="2">
        <v>97439</v>
      </c>
      <c r="J78" s="2" t="s">
        <v>227</v>
      </c>
      <c r="K78" s="6">
        <v>693641039</v>
      </c>
      <c r="L78" s="2" t="s">
        <v>622</v>
      </c>
      <c r="M78" s="2" t="s">
        <v>718</v>
      </c>
      <c r="N78" s="3">
        <v>44221</v>
      </c>
      <c r="O78" s="3">
        <v>44950</v>
      </c>
      <c r="P78" s="2"/>
      <c r="Q78" s="2" t="str">
        <f>IF(P78&lt;&gt;"","oui","")</f>
        <v/>
      </c>
      <c r="R78" s="2" t="s">
        <v>729</v>
      </c>
      <c r="S78" s="2">
        <f ca="1">IF(BDD!$Q124&lt;&gt;"oui",DATEDIF(BDD!$N124,TODAY(),"M"),DATEDIF(BDD!$N124,BDD!$P124,"M"))</f>
        <v>30</v>
      </c>
      <c r="T78" s="7">
        <v>4250</v>
      </c>
    </row>
    <row r="79" spans="1:20" x14ac:dyDescent="0.3">
      <c r="A79" s="2" t="s">
        <v>454</v>
      </c>
      <c r="B79" s="2" t="s">
        <v>115</v>
      </c>
      <c r="C79" s="2" t="s">
        <v>11</v>
      </c>
      <c r="D79" s="3">
        <v>37244</v>
      </c>
      <c r="E79" s="4">
        <f ca="1">DATEDIF(D79,TODAY(),"Y")</f>
        <v>20</v>
      </c>
      <c r="F79" s="5">
        <v>101129743817233</v>
      </c>
      <c r="G79" s="14" t="str">
        <f>A79&amp;"|"&amp;LEFT(B79,1)&amp;"|"&amp;LEFT(F79,7)</f>
        <v>CORK|O|1011297</v>
      </c>
      <c r="H79" s="2" t="s">
        <v>455</v>
      </c>
      <c r="I79" s="2">
        <v>97438</v>
      </c>
      <c r="J79" s="2" t="s">
        <v>24</v>
      </c>
      <c r="K79" s="6">
        <v>692389440</v>
      </c>
      <c r="L79" s="2" t="s">
        <v>682</v>
      </c>
      <c r="M79" s="2" t="s">
        <v>718</v>
      </c>
      <c r="N79" s="3">
        <v>44501</v>
      </c>
      <c r="O79" s="3">
        <v>45230</v>
      </c>
      <c r="P79" s="2"/>
      <c r="Q79" s="2" t="str">
        <f>IF(P79&lt;&gt;"","oui","")</f>
        <v/>
      </c>
      <c r="R79" s="2" t="s">
        <v>729</v>
      </c>
      <c r="S79" s="2">
        <f ca="1">IF(BDD!$Q214&lt;&gt;"oui",DATEDIF(BDD!$N214,TODAY(),"M"),DATEDIF(BDD!$N214,BDD!$P214,"M"))</f>
        <v>11</v>
      </c>
      <c r="T79" s="7">
        <v>2000</v>
      </c>
    </row>
    <row r="80" spans="1:20" x14ac:dyDescent="0.3">
      <c r="A80" s="2" t="s">
        <v>21</v>
      </c>
      <c r="B80" s="2" t="s">
        <v>22</v>
      </c>
      <c r="C80" s="2" t="s">
        <v>2</v>
      </c>
      <c r="D80" s="3">
        <v>35317</v>
      </c>
      <c r="E80" s="4">
        <f ca="1">DATEDIF(D80,TODAY(),"Y")</f>
        <v>26</v>
      </c>
      <c r="F80" s="5">
        <v>296099743878964</v>
      </c>
      <c r="G80" s="14" t="str">
        <f>A80&amp;"|"&amp;LEFT(B80,1)&amp;"|"&amp;LEFT(F80,7)</f>
        <v>LACRIM|F|2960997</v>
      </c>
      <c r="H80" s="2" t="s">
        <v>23</v>
      </c>
      <c r="I80" s="2">
        <v>97438</v>
      </c>
      <c r="J80" s="2" t="s">
        <v>24</v>
      </c>
      <c r="K80" s="6">
        <v>692298050</v>
      </c>
      <c r="L80" s="2" t="s">
        <v>530</v>
      </c>
      <c r="M80" s="2" t="s">
        <v>718</v>
      </c>
      <c r="N80" s="3">
        <v>44643</v>
      </c>
      <c r="O80" s="3">
        <v>45373</v>
      </c>
      <c r="P80" s="2"/>
      <c r="Q80" s="2" t="str">
        <f>IF(P80&lt;&gt;"","oui","")</f>
        <v/>
      </c>
      <c r="R80" s="2" t="s">
        <v>729</v>
      </c>
      <c r="S80" s="2">
        <f ca="1">IF(BDD!$Q7&lt;&gt;"oui",DATEDIF(BDD!$N7,TODAY(),"M"),DATEDIF(BDD!$N7,BDD!$P7,"M"))</f>
        <v>32</v>
      </c>
      <c r="T80" s="7">
        <v>750</v>
      </c>
    </row>
    <row r="81" spans="1:20" x14ac:dyDescent="0.3">
      <c r="A81" s="2" t="s">
        <v>71</v>
      </c>
      <c r="B81" s="2" t="s">
        <v>134</v>
      </c>
      <c r="C81" s="2" t="s">
        <v>2</v>
      </c>
      <c r="D81" s="3">
        <v>36161</v>
      </c>
      <c r="E81" s="4">
        <f ca="1">DATEDIF(D81,TODAY(),"Y")</f>
        <v>23</v>
      </c>
      <c r="F81" s="5">
        <v>299019743897465</v>
      </c>
      <c r="G81" s="14" t="str">
        <f>A81&amp;"|"&amp;LEFT(B81,1)&amp;"|"&amp;LEFT(F81,7)</f>
        <v>LELOULAKUISS|G|2990197</v>
      </c>
      <c r="H81" s="2" t="s">
        <v>203</v>
      </c>
      <c r="I81" s="2">
        <v>97438</v>
      </c>
      <c r="J81" s="2" t="s">
        <v>24</v>
      </c>
      <c r="K81" s="6">
        <v>692417198</v>
      </c>
      <c r="L81" s="2" t="s">
        <v>578</v>
      </c>
      <c r="M81" s="2" t="s">
        <v>718</v>
      </c>
      <c r="N81" s="3">
        <v>44107</v>
      </c>
      <c r="O81" s="3">
        <v>44836</v>
      </c>
      <c r="P81" s="3">
        <v>44259</v>
      </c>
      <c r="Q81" s="2" t="str">
        <f>IF(P81&lt;&gt;"","oui","")</f>
        <v>oui</v>
      </c>
      <c r="R81" s="2" t="s">
        <v>728</v>
      </c>
      <c r="S81" s="2">
        <f ca="1">IF(BDD!$Q70&lt;&gt;"oui",DATEDIF(BDD!$N70,TODAY(),"M"),DATEDIF(BDD!$N70,BDD!$P70,"M"))</f>
        <v>13</v>
      </c>
      <c r="T81" s="7">
        <v>1250</v>
      </c>
    </row>
    <row r="82" spans="1:20" x14ac:dyDescent="0.3">
      <c r="A82" s="2" t="s">
        <v>127</v>
      </c>
      <c r="B82" s="2" t="s">
        <v>360</v>
      </c>
      <c r="C82" s="2" t="s">
        <v>11</v>
      </c>
      <c r="D82" s="3">
        <v>37842</v>
      </c>
      <c r="E82" s="4">
        <f ca="1">DATEDIF(D82,TODAY(),"Y")</f>
        <v>19</v>
      </c>
      <c r="F82" s="5">
        <v>103089743851064</v>
      </c>
      <c r="G82" s="14" t="str">
        <f>A82&amp;"|"&amp;LEFT(B82,1)&amp;"|"&amp;LEFT(F82,7)</f>
        <v>LIMASSE|J|1030897</v>
      </c>
      <c r="H82" s="2" t="s">
        <v>423</v>
      </c>
      <c r="I82" s="2">
        <v>97438</v>
      </c>
      <c r="J82" s="2" t="s">
        <v>24</v>
      </c>
      <c r="K82" s="6">
        <v>692876196</v>
      </c>
      <c r="L82" s="2" t="s">
        <v>762</v>
      </c>
      <c r="M82" s="2" t="s">
        <v>718</v>
      </c>
      <c r="N82" s="3">
        <v>44427</v>
      </c>
      <c r="O82" s="3">
        <v>45156</v>
      </c>
      <c r="P82" s="2"/>
      <c r="Q82" s="2" t="str">
        <f>IF(P82&lt;&gt;"","oui","")</f>
        <v/>
      </c>
      <c r="R82" s="2" t="s">
        <v>729</v>
      </c>
      <c r="S82" s="2">
        <f ca="1">IF(BDD!$Q193&lt;&gt;"oui",DATEDIF(BDD!$N193,TODAY(),"M"),DATEDIF(BDD!$N193,BDD!$P193,"M"))</f>
        <v>18</v>
      </c>
      <c r="T82" s="7">
        <v>2750</v>
      </c>
    </row>
    <row r="83" spans="1:20" x14ac:dyDescent="0.3">
      <c r="A83" s="2" t="s">
        <v>102</v>
      </c>
      <c r="B83" s="2" t="s">
        <v>103</v>
      </c>
      <c r="C83" s="2" t="s">
        <v>2</v>
      </c>
      <c r="D83" s="3">
        <v>37253</v>
      </c>
      <c r="E83" s="4">
        <f ca="1">DATEDIF(D83,TODAY(),"Y")</f>
        <v>20</v>
      </c>
      <c r="F83" s="5">
        <v>201129743826088</v>
      </c>
      <c r="G83" s="14" t="str">
        <f>A83&amp;"|"&amp;LEFT(B83,1)&amp;"|"&amp;LEFT(F83,7)</f>
        <v>NESTLE|G|2011297</v>
      </c>
      <c r="H83" s="2" t="s">
        <v>104</v>
      </c>
      <c r="I83" s="2">
        <v>97438</v>
      </c>
      <c r="J83" s="2" t="s">
        <v>24</v>
      </c>
      <c r="K83" s="6">
        <v>693476941</v>
      </c>
      <c r="L83" s="2" t="s">
        <v>547</v>
      </c>
      <c r="M83" s="2" t="s">
        <v>718</v>
      </c>
      <c r="N83" s="3">
        <v>44594</v>
      </c>
      <c r="O83" s="3">
        <v>45323</v>
      </c>
      <c r="P83" s="2"/>
      <c r="Q83" s="2" t="str">
        <f>IF(P83&lt;&gt;"","oui","")</f>
        <v/>
      </c>
      <c r="R83" s="2" t="s">
        <v>729</v>
      </c>
      <c r="S83" s="2">
        <f ca="1">IF(BDD!$Q31&lt;&gt;"oui",DATEDIF(BDD!$N31,TODAY(),"M"),DATEDIF(BDD!$N31,BDD!$P31,"M"))</f>
        <v>31</v>
      </c>
      <c r="T83" s="7">
        <v>1250</v>
      </c>
    </row>
    <row r="84" spans="1:20" x14ac:dyDescent="0.3">
      <c r="A84" s="2" t="s">
        <v>357</v>
      </c>
      <c r="B84" s="2" t="s">
        <v>86</v>
      </c>
      <c r="C84" s="2" t="s">
        <v>2</v>
      </c>
      <c r="D84" s="3">
        <v>36915</v>
      </c>
      <c r="E84" s="4">
        <f ca="1">DATEDIF(D84,TODAY(),"Y")</f>
        <v>21</v>
      </c>
      <c r="F84" s="5">
        <v>201019740088169</v>
      </c>
      <c r="G84" s="14" t="str">
        <f>A84&amp;"|"&amp;LEFT(B84,1)&amp;"|"&amp;LEFT(F84,7)</f>
        <v>DIJON|K|2010197</v>
      </c>
      <c r="H84" s="2" t="s">
        <v>411</v>
      </c>
      <c r="I84" s="2">
        <v>97400</v>
      </c>
      <c r="J84" s="2" t="s">
        <v>4</v>
      </c>
      <c r="K84" s="6">
        <v>693374528</v>
      </c>
      <c r="L84" s="2" t="s">
        <v>665</v>
      </c>
      <c r="M84" s="2" t="s">
        <v>718</v>
      </c>
      <c r="N84" s="3">
        <v>44338</v>
      </c>
      <c r="O84" s="3">
        <v>45067</v>
      </c>
      <c r="P84" s="2"/>
      <c r="Q84" s="2" t="str">
        <f>IF(P84&lt;&gt;"","oui","")</f>
        <v/>
      </c>
      <c r="R84" s="2" t="s">
        <v>729</v>
      </c>
      <c r="S84" s="2">
        <f ca="1">IF(BDD!$Q186&lt;&gt;"oui",DATEDIF(BDD!$N186,TODAY(),"M"),DATEDIF(BDD!$N186,BDD!$P186,"M"))</f>
        <v>5</v>
      </c>
      <c r="T84" s="7">
        <v>3250</v>
      </c>
    </row>
    <row r="85" spans="1:20" x14ac:dyDescent="0.3">
      <c r="A85" s="2" t="s">
        <v>414</v>
      </c>
      <c r="B85" s="2" t="s">
        <v>90</v>
      </c>
      <c r="C85" s="2" t="s">
        <v>2</v>
      </c>
      <c r="D85" s="3">
        <v>37453</v>
      </c>
      <c r="E85" s="4">
        <f ca="1">DATEDIF(D85,TODAY(),"Y")</f>
        <v>20</v>
      </c>
      <c r="F85" s="5">
        <v>202079740085737</v>
      </c>
      <c r="G85" s="14" t="str">
        <f>A85&amp;"|"&amp;LEFT(B85,1)&amp;"|"&amp;LEFT(F85,7)</f>
        <v>FAYOT|I|2020797</v>
      </c>
      <c r="H85" s="2" t="s">
        <v>415</v>
      </c>
      <c r="I85" s="2">
        <v>97400</v>
      </c>
      <c r="J85" s="2" t="s">
        <v>4</v>
      </c>
      <c r="K85" s="6">
        <v>693951393</v>
      </c>
      <c r="L85" s="2" t="s">
        <v>666</v>
      </c>
      <c r="M85" s="2" t="s">
        <v>718</v>
      </c>
      <c r="N85" s="3">
        <v>44155</v>
      </c>
      <c r="O85" s="3">
        <v>44884</v>
      </c>
      <c r="P85" s="2"/>
      <c r="Q85" s="2" t="str">
        <f>IF(P85&lt;&gt;"","oui","")</f>
        <v/>
      </c>
      <c r="R85" s="2" t="s">
        <v>729</v>
      </c>
      <c r="S85" s="2">
        <f ca="1">IF(BDD!$Q188&lt;&gt;"oui",DATEDIF(BDD!$N188,TODAY(),"M"),DATEDIF(BDD!$N188,BDD!$P188,"M"))</f>
        <v>15</v>
      </c>
      <c r="T85" s="7">
        <v>4750</v>
      </c>
    </row>
    <row r="86" spans="1:20" x14ac:dyDescent="0.3">
      <c r="A86" s="2" t="s">
        <v>0</v>
      </c>
      <c r="B86" s="2" t="s">
        <v>1</v>
      </c>
      <c r="C86" s="2" t="s">
        <v>2</v>
      </c>
      <c r="D86" s="3">
        <v>36617</v>
      </c>
      <c r="E86" s="4">
        <f ca="1">DATEDIF(D86,TODAY(),"Y")</f>
        <v>22</v>
      </c>
      <c r="F86" s="5">
        <v>200049740097453</v>
      </c>
      <c r="G86" s="14" t="str">
        <f>A86&amp;"|"&amp;LEFT(B86,1)&amp;"|"&amp;LEFT(F86,7)</f>
        <v>GRONDIN|S|2000497</v>
      </c>
      <c r="H86" s="2" t="s">
        <v>3</v>
      </c>
      <c r="I86" s="2">
        <v>97400</v>
      </c>
      <c r="J86" s="2" t="s">
        <v>4</v>
      </c>
      <c r="K86" s="6">
        <v>693248768</v>
      </c>
      <c r="L86" s="2" t="s">
        <v>526</v>
      </c>
      <c r="M86" s="2" t="s">
        <v>718</v>
      </c>
      <c r="N86" s="3">
        <v>44123</v>
      </c>
      <c r="O86" s="3">
        <v>44852</v>
      </c>
      <c r="P86" s="3">
        <v>44290</v>
      </c>
      <c r="Q86" s="2" t="str">
        <f>IF(P86&lt;&gt;"","oui","")</f>
        <v>oui</v>
      </c>
      <c r="R86" s="2" t="s">
        <v>715</v>
      </c>
      <c r="S86" s="2">
        <f ca="1">IF(BDD!$Q2&lt;&gt;"oui",DATEDIF(BDD!$N2,TODAY(),"M"),DATEDIF(BDD!$N2,BDD!$P2,"M"))</f>
        <v>31</v>
      </c>
      <c r="T86" s="7">
        <v>1250</v>
      </c>
    </row>
    <row r="87" spans="1:20" x14ac:dyDescent="0.3">
      <c r="A87" s="2" t="s">
        <v>416</v>
      </c>
      <c r="B87" s="2" t="s">
        <v>417</v>
      </c>
      <c r="C87" s="2" t="s">
        <v>11</v>
      </c>
      <c r="D87" s="3">
        <v>37716</v>
      </c>
      <c r="E87" s="4">
        <f ca="1">DATEDIF(D87,TODAY(),"Y")</f>
        <v>19</v>
      </c>
      <c r="F87" s="5">
        <v>103049740079797</v>
      </c>
      <c r="G87" s="14" t="str">
        <f>A87&amp;"|"&amp;LEFT(B87,1)&amp;"|"&amp;LEFT(F87,7)</f>
        <v>PLANTAIN|H|1030497</v>
      </c>
      <c r="H87" s="2" t="s">
        <v>418</v>
      </c>
      <c r="I87" s="2">
        <v>97400</v>
      </c>
      <c r="J87" s="2" t="s">
        <v>4</v>
      </c>
      <c r="K87" s="6">
        <v>692686636</v>
      </c>
      <c r="L87" s="2" t="s">
        <v>742</v>
      </c>
      <c r="M87" s="2" t="s">
        <v>718</v>
      </c>
      <c r="N87" s="3">
        <v>44451</v>
      </c>
      <c r="O87" s="3">
        <v>45180</v>
      </c>
      <c r="P87" s="2"/>
      <c r="Q87" s="2" t="str">
        <f>IF(P87&lt;&gt;"","oui","")</f>
        <v/>
      </c>
      <c r="R87" s="2" t="s">
        <v>729</v>
      </c>
      <c r="S87" s="2">
        <f ca="1">IF(BDD!$Q189&lt;&gt;"oui",DATEDIF(BDD!$N189,TODAY(),"M"),DATEDIF(BDD!$N189,BDD!$P189,"M"))</f>
        <v>31</v>
      </c>
      <c r="T87" s="7">
        <v>2500</v>
      </c>
    </row>
    <row r="88" spans="1:20" x14ac:dyDescent="0.3">
      <c r="A88" s="2" t="s">
        <v>409</v>
      </c>
      <c r="B88" s="2" t="s">
        <v>388</v>
      </c>
      <c r="C88" s="2" t="s">
        <v>11</v>
      </c>
      <c r="D88" s="3">
        <v>35895</v>
      </c>
      <c r="E88" s="4">
        <f ca="1">DATEDIF(D88,TODAY(),"Y")</f>
        <v>24</v>
      </c>
      <c r="F88" s="5">
        <v>198049747013960</v>
      </c>
      <c r="G88" s="14" t="str">
        <f>A88&amp;"|"&amp;LEFT(B88,1)&amp;"|"&amp;LEFT(F88,7)</f>
        <v>PORSIDOUX|J|1980497</v>
      </c>
      <c r="H88" s="2" t="s">
        <v>410</v>
      </c>
      <c r="I88" s="2">
        <v>97470</v>
      </c>
      <c r="J88" s="2" t="s">
        <v>98</v>
      </c>
      <c r="K88" s="6">
        <v>693811351</v>
      </c>
      <c r="L88" s="2" t="s">
        <v>664</v>
      </c>
      <c r="M88" s="2" t="s">
        <v>718</v>
      </c>
      <c r="N88" s="3">
        <v>44633</v>
      </c>
      <c r="O88" s="3">
        <v>45363</v>
      </c>
      <c r="P88" s="2"/>
      <c r="Q88" s="2" t="str">
        <f>IF(P88&lt;&gt;"","oui","")</f>
        <v/>
      </c>
      <c r="R88" s="2" t="s">
        <v>729</v>
      </c>
      <c r="S88" s="2">
        <f ca="1">IF(BDD!$Q185&lt;&gt;"oui",DATEDIF(BDD!$N185,TODAY(),"M"),DATEDIF(BDD!$N185,BDD!$P185,"M"))</f>
        <v>8</v>
      </c>
      <c r="T88" s="7">
        <v>1000</v>
      </c>
    </row>
    <row r="89" spans="1:20" x14ac:dyDescent="0.3">
      <c r="A89" s="2" t="s">
        <v>140</v>
      </c>
      <c r="B89" s="2" t="s">
        <v>141</v>
      </c>
      <c r="C89" s="2" t="s">
        <v>11</v>
      </c>
      <c r="D89" s="3">
        <v>37442</v>
      </c>
      <c r="E89" s="4">
        <f ca="1">DATEDIF(D89,TODAY(),"Y")</f>
        <v>20</v>
      </c>
      <c r="F89" s="5">
        <v>102079747022987</v>
      </c>
      <c r="G89" s="14" t="str">
        <f>A89&amp;"|"&amp;LEFT(B89,1)&amp;"|"&amp;LEFT(F89,7)</f>
        <v>VITRIER|B|1020797</v>
      </c>
      <c r="H89" s="2" t="s">
        <v>142</v>
      </c>
      <c r="I89" s="2">
        <v>97470</v>
      </c>
      <c r="J89" s="2" t="s">
        <v>98</v>
      </c>
      <c r="K89" s="6">
        <v>693306189</v>
      </c>
      <c r="L89" s="2" t="s">
        <v>561</v>
      </c>
      <c r="M89" s="2" t="s">
        <v>718</v>
      </c>
      <c r="N89" s="3">
        <v>44118</v>
      </c>
      <c r="O89" s="3">
        <v>44847</v>
      </c>
      <c r="P89" s="2"/>
      <c r="Q89" s="2" t="str">
        <f>IF(P89&lt;&gt;"","oui","")</f>
        <v/>
      </c>
      <c r="R89" s="2" t="s">
        <v>729</v>
      </c>
      <c r="S89" s="2">
        <f ca="1">IF(BDD!$Q46&lt;&gt;"oui",DATEDIF(BDD!$N46,TODAY(),"M"),DATEDIF(BDD!$N46,BDD!$P46,"M"))</f>
        <v>16</v>
      </c>
      <c r="T89" s="7">
        <v>5250</v>
      </c>
    </row>
    <row r="90" spans="1:20" x14ac:dyDescent="0.3">
      <c r="A90" s="2" t="s">
        <v>63</v>
      </c>
      <c r="B90" s="2" t="s">
        <v>64</v>
      </c>
      <c r="C90" s="2" t="s">
        <v>2</v>
      </c>
      <c r="D90" s="3">
        <v>37891</v>
      </c>
      <c r="E90" s="4">
        <f ca="1">DATEDIF(D90,TODAY(),"Y")</f>
        <v>19</v>
      </c>
      <c r="F90" s="5">
        <v>203099744030031</v>
      </c>
      <c r="G90" s="14" t="str">
        <f>A90&amp;"|"&amp;LEFT(B90,1)&amp;"|"&amp;LEFT(F90,7)</f>
        <v>DOLIPRANE|G|2030997</v>
      </c>
      <c r="H90" s="2" t="s">
        <v>65</v>
      </c>
      <c r="I90" s="2">
        <v>97440</v>
      </c>
      <c r="J90" s="2" t="s">
        <v>66</v>
      </c>
      <c r="K90" s="6">
        <v>693243462</v>
      </c>
      <c r="L90" s="2" t="s">
        <v>538</v>
      </c>
      <c r="M90" s="2" t="s">
        <v>718</v>
      </c>
      <c r="N90" s="3">
        <v>43877</v>
      </c>
      <c r="O90" s="3">
        <v>44607</v>
      </c>
      <c r="P90" s="2"/>
      <c r="Q90" s="2" t="str">
        <f>IF(P90&lt;&gt;"","oui","")</f>
        <v/>
      </c>
      <c r="R90" s="2" t="s">
        <v>729</v>
      </c>
      <c r="S90" s="2">
        <f ca="1">IF(BDD!$Q18&lt;&gt;"oui",DATEDIF(BDD!$N18,TODAY(),"M"),DATEDIF(BDD!$N18,BDD!$P18,"M"))</f>
        <v>17</v>
      </c>
      <c r="T90" s="7">
        <v>7250</v>
      </c>
    </row>
    <row r="91" spans="1:20" x14ac:dyDescent="0.3">
      <c r="A91" s="2" t="s">
        <v>18</v>
      </c>
      <c r="B91" s="2" t="s">
        <v>136</v>
      </c>
      <c r="C91" s="2" t="s">
        <v>2</v>
      </c>
      <c r="D91" s="3">
        <v>36119</v>
      </c>
      <c r="E91" s="4">
        <f ca="1">DATEDIF(D91,TODAY(),"Y")</f>
        <v>24</v>
      </c>
      <c r="F91" s="5">
        <v>298119744022359</v>
      </c>
      <c r="G91" s="14" t="str">
        <f>A91&amp;"|"&amp;LEFT(B91,1)&amp;"|"&amp;LEFT(F91,7)</f>
        <v>FRAMBOISIER|L|2981197</v>
      </c>
      <c r="H91" s="2" t="s">
        <v>306</v>
      </c>
      <c r="I91" s="2">
        <v>97440</v>
      </c>
      <c r="J91" s="2" t="s">
        <v>66</v>
      </c>
      <c r="K91" s="6">
        <v>692855292</v>
      </c>
      <c r="L91" s="2" t="s">
        <v>620</v>
      </c>
      <c r="M91" s="2" t="s">
        <v>718</v>
      </c>
      <c r="N91" s="3">
        <v>44037</v>
      </c>
      <c r="O91" s="3">
        <v>44766</v>
      </c>
      <c r="P91" s="3">
        <v>44166</v>
      </c>
      <c r="Q91" s="2" t="str">
        <f>IF(P91&lt;&gt;"","oui","")</f>
        <v>oui</v>
      </c>
      <c r="R91" s="2" t="s">
        <v>728</v>
      </c>
      <c r="S91" s="2">
        <f ca="1">IF(BDD!$Q122&lt;&gt;"oui",DATEDIF(BDD!$N122,TODAY(),"M"),DATEDIF(BDD!$N122,BDD!$P122,"M"))</f>
        <v>10</v>
      </c>
      <c r="T91" s="7">
        <v>1000</v>
      </c>
    </row>
    <row r="92" spans="1:20" x14ac:dyDescent="0.3">
      <c r="A92" s="2" t="s">
        <v>198</v>
      </c>
      <c r="B92" s="2" t="s">
        <v>225</v>
      </c>
      <c r="C92" s="2" t="s">
        <v>2</v>
      </c>
      <c r="D92" s="3">
        <v>35233</v>
      </c>
      <c r="E92" s="4">
        <f ca="1">DATEDIF(D92,TODAY(),"Y")</f>
        <v>26</v>
      </c>
      <c r="F92" s="5">
        <v>296069744052725</v>
      </c>
      <c r="G92" s="14" t="str">
        <f>A92&amp;"|"&amp;LEFT(B92,1)&amp;"|"&amp;LEFT(F92,7)</f>
        <v>PEHEMU|É|2960697</v>
      </c>
      <c r="H92" s="2" t="s">
        <v>435</v>
      </c>
      <c r="I92" s="2">
        <v>97440</v>
      </c>
      <c r="J92" s="2" t="s">
        <v>66</v>
      </c>
      <c r="K92" s="6">
        <v>692368035</v>
      </c>
      <c r="L92" s="2" t="s">
        <v>766</v>
      </c>
      <c r="M92" s="2" t="s">
        <v>718</v>
      </c>
      <c r="N92" s="3">
        <v>43840</v>
      </c>
      <c r="O92" s="3">
        <v>44570</v>
      </c>
      <c r="P92" s="2"/>
      <c r="Q92" s="2" t="str">
        <f>IF(P92&lt;&gt;"","oui","")</f>
        <v/>
      </c>
      <c r="R92" s="2" t="s">
        <v>729</v>
      </c>
      <c r="S92" s="2">
        <f ca="1">IF(BDD!$Q201&lt;&gt;"oui",DATEDIF(BDD!$N201,TODAY(),"M"),DATEDIF(BDD!$N201,BDD!$P201,"M"))</f>
        <v>31</v>
      </c>
      <c r="T92" s="7">
        <v>7500</v>
      </c>
    </row>
    <row r="93" spans="1:20" x14ac:dyDescent="0.3">
      <c r="A93" s="2" t="s">
        <v>82</v>
      </c>
      <c r="B93" s="2" t="s">
        <v>83</v>
      </c>
      <c r="C93" s="2" t="s">
        <v>11</v>
      </c>
      <c r="D93" s="3">
        <v>35601</v>
      </c>
      <c r="E93" s="4">
        <f ca="1">DATEDIF(D93,TODAY(),"Y")</f>
        <v>25</v>
      </c>
      <c r="F93" s="5">
        <v>197069742958245</v>
      </c>
      <c r="G93" s="14" t="str">
        <f>A93&amp;"|"&amp;LEFT(B93,1)&amp;"|"&amp;LEFT(F93,7)</f>
        <v>CRÉPIN|D|1970697</v>
      </c>
      <c r="H93" s="2" t="s">
        <v>84</v>
      </c>
      <c r="I93" s="2">
        <v>97429</v>
      </c>
      <c r="J93" s="2" t="s">
        <v>28</v>
      </c>
      <c r="K93" s="6">
        <v>693958845</v>
      </c>
      <c r="L93" s="2" t="s">
        <v>747</v>
      </c>
      <c r="M93" s="2" t="s">
        <v>718</v>
      </c>
      <c r="N93" s="3">
        <v>44615</v>
      </c>
      <c r="O93" s="3">
        <v>45344</v>
      </c>
      <c r="P93" s="2"/>
      <c r="Q93" s="2" t="str">
        <f>IF(P93&lt;&gt;"","oui","")</f>
        <v/>
      </c>
      <c r="R93" s="2" t="s">
        <v>729</v>
      </c>
      <c r="S93" s="2">
        <f ca="1">IF(BDD!$Q24&lt;&gt;"oui",DATEDIF(BDD!$N24,TODAY(),"M"),DATEDIF(BDD!$N24,BDD!$P24,"M"))</f>
        <v>21</v>
      </c>
      <c r="T93" s="7">
        <v>1000</v>
      </c>
    </row>
    <row r="94" spans="1:20" x14ac:dyDescent="0.3">
      <c r="A94" s="2" t="s">
        <v>80</v>
      </c>
      <c r="B94" s="2" t="s">
        <v>42</v>
      </c>
      <c r="C94" s="2" t="s">
        <v>2</v>
      </c>
      <c r="D94" s="3">
        <v>35229</v>
      </c>
      <c r="E94" s="4">
        <f ca="1">DATEDIF(D94,TODAY(),"Y")</f>
        <v>26</v>
      </c>
      <c r="F94" s="5">
        <v>296069742993584</v>
      </c>
      <c r="G94" s="14" t="str">
        <f>A94&amp;"|"&amp;LEFT(B94,1)&amp;"|"&amp;LEFT(F94,7)</f>
        <v>DENIOT|M|2960697</v>
      </c>
      <c r="H94" s="2" t="s">
        <v>81</v>
      </c>
      <c r="I94" s="2">
        <v>97429</v>
      </c>
      <c r="J94" s="2" t="s">
        <v>28</v>
      </c>
      <c r="K94" s="6">
        <v>692101289</v>
      </c>
      <c r="L94" s="2" t="s">
        <v>542</v>
      </c>
      <c r="M94" s="2" t="s">
        <v>718</v>
      </c>
      <c r="N94" s="3">
        <v>44507</v>
      </c>
      <c r="O94" s="3">
        <v>45236</v>
      </c>
      <c r="P94" s="2"/>
      <c r="Q94" s="2" t="str">
        <f>IF(P94&lt;&gt;"","oui","")</f>
        <v/>
      </c>
      <c r="R94" s="2" t="s">
        <v>729</v>
      </c>
      <c r="S94" s="2">
        <f ca="1">IF(BDD!$Q23&lt;&gt;"oui",DATEDIF(BDD!$N23,TODAY(),"M"),DATEDIF(BDD!$N23,BDD!$P23,"M"))</f>
        <v>14</v>
      </c>
      <c r="T94" s="7">
        <v>2000</v>
      </c>
    </row>
    <row r="95" spans="1:20" x14ac:dyDescent="0.3">
      <c r="A95" s="2" t="s">
        <v>99</v>
      </c>
      <c r="B95" s="2" t="s">
        <v>100</v>
      </c>
      <c r="C95" s="2" t="s">
        <v>11</v>
      </c>
      <c r="D95" s="3">
        <v>36319</v>
      </c>
      <c r="E95" s="4">
        <f ca="1">DATEDIF(D95,TODAY(),"Y")</f>
        <v>23</v>
      </c>
      <c r="F95" s="5">
        <v>199069742950454</v>
      </c>
      <c r="G95" s="14" t="str">
        <f>A95&amp;"|"&amp;LEFT(B95,1)&amp;"|"&amp;LEFT(F95,7)</f>
        <v>LESIEUR|G|1990697</v>
      </c>
      <c r="H95" s="2" t="s">
        <v>101</v>
      </c>
      <c r="I95" s="2">
        <v>97429</v>
      </c>
      <c r="J95" s="2" t="s">
        <v>28</v>
      </c>
      <c r="K95" s="6">
        <v>692586098</v>
      </c>
      <c r="L95" s="2" t="s">
        <v>748</v>
      </c>
      <c r="M95" s="2" t="s">
        <v>718</v>
      </c>
      <c r="N95" s="3">
        <v>44589</v>
      </c>
      <c r="O95" s="3">
        <v>45318</v>
      </c>
      <c r="P95" s="2"/>
      <c r="Q95" s="2" t="str">
        <f>IF(P95&lt;&gt;"","oui","")</f>
        <v/>
      </c>
      <c r="R95" s="2" t="s">
        <v>729</v>
      </c>
      <c r="S95" s="2">
        <f ca="1">IF(BDD!$Q30&lt;&gt;"oui",DATEDIF(BDD!$N30,TODAY(),"M"),DATEDIF(BDD!$N30,BDD!$P30,"M"))</f>
        <v>27</v>
      </c>
      <c r="T95" s="7">
        <v>1250</v>
      </c>
    </row>
    <row r="96" spans="1:20" x14ac:dyDescent="0.3">
      <c r="A96" s="2" t="s">
        <v>5</v>
      </c>
      <c r="B96" s="2" t="s">
        <v>6</v>
      </c>
      <c r="C96" s="2" t="s">
        <v>2</v>
      </c>
      <c r="D96" s="3">
        <v>37553</v>
      </c>
      <c r="E96" s="4">
        <f ca="1">DATEDIF(D96,TODAY(),"Y")</f>
        <v>20</v>
      </c>
      <c r="F96" s="5">
        <v>202109742724259</v>
      </c>
      <c r="G96" s="14" t="str">
        <f>A96&amp;"|"&amp;LEFT(B96,1)&amp;"|"&amp;LEFT(F96,7)</f>
        <v>NADAL|L|2021097</v>
      </c>
      <c r="H96" s="2" t="s">
        <v>7</v>
      </c>
      <c r="I96" s="2">
        <v>97427</v>
      </c>
      <c r="J96" s="2" t="s">
        <v>8</v>
      </c>
      <c r="K96" s="6">
        <v>692551243</v>
      </c>
      <c r="L96" s="2" t="s">
        <v>745</v>
      </c>
      <c r="M96" s="2" t="s">
        <v>718</v>
      </c>
      <c r="N96" s="3">
        <v>44591</v>
      </c>
      <c r="O96" s="3">
        <v>45320</v>
      </c>
      <c r="P96" s="2"/>
      <c r="Q96" s="2" t="str">
        <f>IF(P96&lt;&gt;"","oui","")</f>
        <v/>
      </c>
      <c r="R96" s="2" t="s">
        <v>729</v>
      </c>
      <c r="S96" s="2">
        <f ca="1">IF(BDD!$Q3&lt;&gt;"oui",DATEDIF(BDD!$N3,TODAY(),"M"),DATEDIF(BDD!$N3,BDD!$P3,"M"))</f>
        <v>31</v>
      </c>
      <c r="T96" s="7">
        <v>1250</v>
      </c>
    </row>
    <row r="97" spans="1:20" x14ac:dyDescent="0.3">
      <c r="A97" s="2" t="s">
        <v>392</v>
      </c>
      <c r="B97" s="2" t="s">
        <v>322</v>
      </c>
      <c r="C97" s="2" t="s">
        <v>11</v>
      </c>
      <c r="D97" s="3">
        <v>37038</v>
      </c>
      <c r="E97" s="4">
        <f ca="1">DATEDIF(D97,TODAY(),"Y")</f>
        <v>21</v>
      </c>
      <c r="F97" s="5">
        <v>101059742748423</v>
      </c>
      <c r="G97" s="14" t="str">
        <f>A97&amp;"|"&amp;LEFT(B97,1)&amp;"|"&amp;LEFT(F97,7)</f>
        <v>PATATE|L|1010597</v>
      </c>
      <c r="H97" s="2" t="s">
        <v>393</v>
      </c>
      <c r="I97" s="2">
        <v>97427</v>
      </c>
      <c r="J97" s="2" t="s">
        <v>8</v>
      </c>
      <c r="K97" s="6">
        <v>692758862</v>
      </c>
      <c r="L97" s="2" t="s">
        <v>760</v>
      </c>
      <c r="M97" s="2" t="s">
        <v>718</v>
      </c>
      <c r="N97" s="3">
        <v>43937</v>
      </c>
      <c r="O97" s="3">
        <v>44666</v>
      </c>
      <c r="P97" s="2"/>
      <c r="Q97" s="2" t="str">
        <f>IF(P97&lt;&gt;"","oui","")</f>
        <v/>
      </c>
      <c r="R97" s="2" t="s">
        <v>729</v>
      </c>
      <c r="S97" s="2">
        <f ca="1">IF(BDD!$Q177&lt;&gt;"oui",DATEDIF(BDD!$N177,TODAY(),"M"),DATEDIF(BDD!$N177,BDD!$P177,"M"))</f>
        <v>13</v>
      </c>
      <c r="T97" s="7">
        <v>6750</v>
      </c>
    </row>
    <row r="98" spans="1:20" x14ac:dyDescent="0.3">
      <c r="A98" s="2" t="s">
        <v>354</v>
      </c>
      <c r="B98" s="2" t="s">
        <v>355</v>
      </c>
      <c r="C98" s="2" t="s">
        <v>11</v>
      </c>
      <c r="D98" s="3">
        <v>35923</v>
      </c>
      <c r="E98" s="4">
        <f ca="1">DATEDIF(D98,TODAY(),"Y")</f>
        <v>24</v>
      </c>
      <c r="F98" s="5">
        <v>198059742776366</v>
      </c>
      <c r="G98" s="14" t="str">
        <f>A98&amp;"|"&amp;LEFT(B98,1)&amp;"|"&amp;LEFT(F98,7)</f>
        <v>PIPENGAYE|M|1980597</v>
      </c>
      <c r="H98" s="2" t="s">
        <v>356</v>
      </c>
      <c r="I98" s="2">
        <v>97427</v>
      </c>
      <c r="J98" s="2" t="s">
        <v>8</v>
      </c>
      <c r="K98" s="6">
        <v>692142866</v>
      </c>
      <c r="L98" s="2" t="s">
        <v>642</v>
      </c>
      <c r="M98" s="2" t="s">
        <v>718</v>
      </c>
      <c r="N98" s="3">
        <v>43880</v>
      </c>
      <c r="O98" s="3">
        <v>44610</v>
      </c>
      <c r="P98" s="2"/>
      <c r="Q98" s="2" t="str">
        <f>IF(P98&lt;&gt;"","oui","")</f>
        <v/>
      </c>
      <c r="R98" s="2" t="s">
        <v>729</v>
      </c>
      <c r="S98" s="2">
        <f ca="1">IF(BDD!$Q153&lt;&gt;"oui",DATEDIF(BDD!$N153,TODAY(),"M"),DATEDIF(BDD!$N153,BDD!$P153,"M"))</f>
        <v>11</v>
      </c>
      <c r="T98" s="7">
        <v>7250</v>
      </c>
    </row>
    <row r="99" spans="1:20" x14ac:dyDescent="0.3">
      <c r="A99" s="2" t="s">
        <v>365</v>
      </c>
      <c r="B99" s="2" t="s">
        <v>109</v>
      </c>
      <c r="C99" s="2" t="s">
        <v>2</v>
      </c>
      <c r="D99" s="3">
        <v>37868</v>
      </c>
      <c r="E99" s="4">
        <f ca="1">DATEDIF(D99,TODAY(),"Y")</f>
        <v>19</v>
      </c>
      <c r="F99" s="5">
        <v>203099742680234</v>
      </c>
      <c r="G99" s="14" t="str">
        <f>A99&amp;"|"&amp;LEFT(B99,1)&amp;"|"&amp;LEFT(F99,7)</f>
        <v>CROUK|F|2030997</v>
      </c>
      <c r="H99" s="2" t="s">
        <v>366</v>
      </c>
      <c r="I99" s="2">
        <v>97426</v>
      </c>
      <c r="J99" s="2" t="s">
        <v>62</v>
      </c>
      <c r="K99" s="6">
        <v>692673472</v>
      </c>
      <c r="L99" s="2" t="s">
        <v>646</v>
      </c>
      <c r="M99" s="2" t="s">
        <v>718</v>
      </c>
      <c r="N99" s="3">
        <v>44063</v>
      </c>
      <c r="O99" s="3">
        <v>44792</v>
      </c>
      <c r="P99" s="2"/>
      <c r="Q99" s="2" t="str">
        <f>IF(P99&lt;&gt;"","oui","")</f>
        <v/>
      </c>
      <c r="R99" s="2" t="s">
        <v>729</v>
      </c>
      <c r="S99" s="2">
        <f ca="1">IF(BDD!$Q158&lt;&gt;"oui",DATEDIF(BDD!$N158,TODAY(),"M"),DATEDIF(BDD!$N158,BDD!$P158,"M"))</f>
        <v>19</v>
      </c>
      <c r="T99" s="7">
        <v>5500</v>
      </c>
    </row>
    <row r="100" spans="1:20" x14ac:dyDescent="0.3">
      <c r="A100" s="2" t="s">
        <v>401</v>
      </c>
      <c r="B100" s="2" t="s">
        <v>402</v>
      </c>
      <c r="C100" s="2" t="s">
        <v>2</v>
      </c>
      <c r="D100" s="3">
        <v>35583</v>
      </c>
      <c r="E100" s="4">
        <f ca="1">DATEDIF(D100,TODAY(),"Y")</f>
        <v>25</v>
      </c>
      <c r="F100" s="5">
        <v>297069742629587</v>
      </c>
      <c r="G100" s="14" t="str">
        <f>A100&amp;"|"&amp;LEFT(B100,1)&amp;"|"&amp;LEFT(F100,7)</f>
        <v>OPINEL|S|2970697</v>
      </c>
      <c r="H100" s="2" t="s">
        <v>403</v>
      </c>
      <c r="I100" s="2">
        <v>97426</v>
      </c>
      <c r="J100" s="2" t="s">
        <v>62</v>
      </c>
      <c r="K100" s="6">
        <v>692638728</v>
      </c>
      <c r="L100" s="2" t="s">
        <v>662</v>
      </c>
      <c r="M100" s="2" t="s">
        <v>718</v>
      </c>
      <c r="N100" s="3">
        <v>44365</v>
      </c>
      <c r="O100" s="3">
        <v>45094</v>
      </c>
      <c r="P100" s="2"/>
      <c r="Q100" s="2" t="str">
        <f>IF(P100&lt;&gt;"","oui","")</f>
        <v/>
      </c>
      <c r="R100" s="2" t="s">
        <v>729</v>
      </c>
      <c r="S100" s="2">
        <f ca="1">IF(BDD!$Q182&lt;&gt;"oui",DATEDIF(BDD!$N182,TODAY(),"M"),DATEDIF(BDD!$N182,BDD!$P182,"M"))</f>
        <v>11</v>
      </c>
      <c r="T100" s="7">
        <v>3250</v>
      </c>
    </row>
    <row r="101" spans="1:20" x14ac:dyDescent="0.3">
      <c r="A101" s="2" t="s">
        <v>307</v>
      </c>
      <c r="B101" s="2" t="s">
        <v>234</v>
      </c>
      <c r="C101" s="2" t="s">
        <v>11</v>
      </c>
      <c r="D101" s="3">
        <v>37600</v>
      </c>
      <c r="E101" s="4">
        <f ca="1">DATEDIF(D101,TODAY(),"Y")</f>
        <v>19</v>
      </c>
      <c r="F101" s="5">
        <v>102129742556054</v>
      </c>
      <c r="G101" s="14" t="str">
        <f>A101&amp;"|"&amp;LEFT(B101,1)&amp;"|"&amp;LEFT(F101,7)</f>
        <v>AH-KAÏ|B|1021297</v>
      </c>
      <c r="H101" s="2" t="s">
        <v>308</v>
      </c>
      <c r="I101" s="2">
        <v>97425</v>
      </c>
      <c r="J101" s="2" t="s">
        <v>88</v>
      </c>
      <c r="K101" s="6">
        <v>693684998</v>
      </c>
      <c r="L101" s="2" t="s">
        <v>621</v>
      </c>
      <c r="M101" s="2" t="s">
        <v>718</v>
      </c>
      <c r="N101" s="3">
        <v>44593</v>
      </c>
      <c r="O101" s="3">
        <v>45322</v>
      </c>
      <c r="P101" s="2"/>
      <c r="Q101" s="2" t="str">
        <f>IF(P101&lt;&gt;"","oui","")</f>
        <v/>
      </c>
      <c r="R101" s="2" t="s">
        <v>729</v>
      </c>
      <c r="S101" s="2">
        <f ca="1">IF(BDD!$Q123&lt;&gt;"oui",DATEDIF(BDD!$N123,TODAY(),"M"),DATEDIF(BDD!$N123,BDD!$P123,"M"))</f>
        <v>20</v>
      </c>
      <c r="T101" s="7">
        <v>1250</v>
      </c>
    </row>
    <row r="102" spans="1:20" x14ac:dyDescent="0.3">
      <c r="A102" s="2" t="s">
        <v>339</v>
      </c>
      <c r="B102" s="2" t="s">
        <v>109</v>
      </c>
      <c r="C102" s="2" t="s">
        <v>2</v>
      </c>
      <c r="D102" s="3">
        <v>37247</v>
      </c>
      <c r="E102" s="4">
        <f ca="1">DATEDIF(D102,TODAY(),"Y")</f>
        <v>20</v>
      </c>
      <c r="F102" s="5">
        <v>201129742554281</v>
      </c>
      <c r="G102" s="14" t="str">
        <f>A102&amp;"|"&amp;LEFT(B102,1)&amp;"|"&amp;LEFT(F102,7)</f>
        <v>BALE|F|2011297</v>
      </c>
      <c r="H102" s="2" t="s">
        <v>340</v>
      </c>
      <c r="I102" s="2">
        <v>97425</v>
      </c>
      <c r="J102" s="2" t="s">
        <v>88</v>
      </c>
      <c r="K102" s="6">
        <v>692429146</v>
      </c>
      <c r="L102" s="2" t="s">
        <v>634</v>
      </c>
      <c r="M102" s="2" t="s">
        <v>718</v>
      </c>
      <c r="N102" s="3">
        <v>44001</v>
      </c>
      <c r="O102" s="3">
        <v>44730</v>
      </c>
      <c r="P102" s="2"/>
      <c r="Q102" s="2" t="str">
        <f>IF(P102&lt;&gt;"","oui","")</f>
        <v/>
      </c>
      <c r="R102" s="2" t="s">
        <v>729</v>
      </c>
      <c r="S102" s="2">
        <f ca="1">IF(BDD!$Q141&lt;&gt;"oui",DATEDIF(BDD!$N141,TODAY(),"M"),DATEDIF(BDD!$N141,BDD!$P141,"M"))</f>
        <v>12</v>
      </c>
      <c r="T102" s="7">
        <v>6250</v>
      </c>
    </row>
    <row r="103" spans="1:20" x14ac:dyDescent="0.3">
      <c r="A103" s="2" t="s">
        <v>426</v>
      </c>
      <c r="B103" s="2" t="s">
        <v>427</v>
      </c>
      <c r="C103" s="2" t="s">
        <v>11</v>
      </c>
      <c r="D103" s="3">
        <v>37277</v>
      </c>
      <c r="E103" s="4">
        <f ca="1">DATEDIF(D103,TODAY(),"Y")</f>
        <v>20</v>
      </c>
      <c r="F103" s="5">
        <v>102019742533173</v>
      </c>
      <c r="G103" s="14" t="str">
        <f>A103&amp;"|"&amp;LEFT(B103,1)&amp;"|"&amp;LEFT(F103,7)</f>
        <v>MARÉCHAL|A|1020197</v>
      </c>
      <c r="H103" s="2" t="s">
        <v>428</v>
      </c>
      <c r="I103" s="2">
        <v>97425</v>
      </c>
      <c r="J103" s="2" t="s">
        <v>88</v>
      </c>
      <c r="K103" s="6">
        <v>693868780</v>
      </c>
      <c r="L103" s="2" t="s">
        <v>763</v>
      </c>
      <c r="M103" s="2" t="s">
        <v>718</v>
      </c>
      <c r="N103" s="3">
        <v>44644</v>
      </c>
      <c r="O103" s="3">
        <v>45374</v>
      </c>
      <c r="P103" s="3">
        <v>44846</v>
      </c>
      <c r="Q103" s="2" t="str">
        <f>IF(P103&lt;&gt;"","oui","")</f>
        <v>oui</v>
      </c>
      <c r="R103" s="2" t="s">
        <v>715</v>
      </c>
      <c r="S103" s="2">
        <f ca="1">IF(BDD!$Q196&lt;&gt;"oui",DATEDIF(BDD!$N196,TODAY(),"M"),DATEDIF(BDD!$N196,BDD!$P196,"M"))</f>
        <v>6</v>
      </c>
      <c r="T103" s="7">
        <v>1500</v>
      </c>
    </row>
    <row r="104" spans="1:20" x14ac:dyDescent="0.3">
      <c r="A104" s="2" t="s">
        <v>130</v>
      </c>
      <c r="B104" s="2" t="s">
        <v>6</v>
      </c>
      <c r="C104" s="2" t="s">
        <v>2</v>
      </c>
      <c r="D104" s="3">
        <v>37576</v>
      </c>
      <c r="E104" s="4">
        <f ca="1">DATEDIF(D104,TODAY(),"Y")</f>
        <v>20</v>
      </c>
      <c r="F104" s="5">
        <v>202119743040378</v>
      </c>
      <c r="G104" s="14" t="str">
        <f>A104&amp;"|"&amp;LEFT(B104,1)&amp;"|"&amp;LEFT(F104,7)</f>
        <v>ELEGANT|L|2021197</v>
      </c>
      <c r="H104" s="2" t="s">
        <v>131</v>
      </c>
      <c r="I104" s="2">
        <v>97430</v>
      </c>
      <c r="J104" s="2" t="s">
        <v>52</v>
      </c>
      <c r="K104" s="6">
        <v>692989472</v>
      </c>
      <c r="L104" s="2" t="s">
        <v>749</v>
      </c>
      <c r="M104" s="2" t="s">
        <v>718</v>
      </c>
      <c r="N104" s="3">
        <v>44463</v>
      </c>
      <c r="O104" s="3">
        <v>45192</v>
      </c>
      <c r="P104" s="2"/>
      <c r="Q104" s="2" t="str">
        <f>IF(P104&lt;&gt;"","oui","")</f>
        <v/>
      </c>
      <c r="R104" s="2" t="s">
        <v>729</v>
      </c>
      <c r="S104" s="2">
        <f ca="1">IF(BDD!$Q41&lt;&gt;"oui",DATEDIF(BDD!$N41,TODAY(),"M"),DATEDIF(BDD!$N41,BDD!$P41,"M"))</f>
        <v>26</v>
      </c>
      <c r="T104" s="7">
        <v>2250</v>
      </c>
    </row>
    <row r="105" spans="1:20" x14ac:dyDescent="0.3">
      <c r="A105" s="2" t="s">
        <v>156</v>
      </c>
      <c r="B105" s="2" t="s">
        <v>206</v>
      </c>
      <c r="C105" s="2" t="s">
        <v>11</v>
      </c>
      <c r="D105" s="3">
        <v>35159</v>
      </c>
      <c r="E105" s="4">
        <f ca="1">DATEDIF(D105,TODAY(),"Y")</f>
        <v>26</v>
      </c>
      <c r="F105" s="5">
        <v>196049743097938</v>
      </c>
      <c r="G105" s="14" t="str">
        <f>A105&amp;"|"&amp;LEFT(B105,1)&amp;"|"&amp;LEFT(F105,7)</f>
        <v>GUYOT|C|1960497</v>
      </c>
      <c r="H105" s="2" t="s">
        <v>400</v>
      </c>
      <c r="I105" s="2">
        <v>97430</v>
      </c>
      <c r="J105" s="2" t="s">
        <v>52</v>
      </c>
      <c r="K105" s="6">
        <v>693432778</v>
      </c>
      <c r="L105" s="2" t="s">
        <v>661</v>
      </c>
      <c r="M105" s="2" t="s">
        <v>718</v>
      </c>
      <c r="N105" s="3">
        <v>44278</v>
      </c>
      <c r="O105" s="3">
        <v>45007</v>
      </c>
      <c r="P105" s="2"/>
      <c r="Q105" s="2" t="str">
        <f>IF(P105&lt;&gt;"","oui","")</f>
        <v/>
      </c>
      <c r="R105" s="2" t="s">
        <v>729</v>
      </c>
      <c r="S105" s="2">
        <f ca="1">IF(BDD!$Q181&lt;&gt;"oui",DATEDIF(BDD!$N181,TODAY(),"M"),DATEDIF(BDD!$N181,BDD!$P181,"M"))</f>
        <v>15</v>
      </c>
      <c r="T105" s="7">
        <v>3750</v>
      </c>
    </row>
    <row r="106" spans="1:20" x14ac:dyDescent="0.3">
      <c r="A106" s="2" t="s">
        <v>488</v>
      </c>
      <c r="B106" s="2" t="s">
        <v>320</v>
      </c>
      <c r="C106" s="2" t="s">
        <v>2</v>
      </c>
      <c r="D106" s="3">
        <v>37218</v>
      </c>
      <c r="E106" s="4">
        <f ca="1">DATEDIF(D106,TODAY(),"Y")</f>
        <v>21</v>
      </c>
      <c r="F106" s="5">
        <v>201119742068036</v>
      </c>
      <c r="G106" s="14" t="str">
        <f>A106&amp;"|"&amp;LEFT(B106,1)&amp;"|"&amp;LEFT(F106,7)</f>
        <v>PADI|E|2011197</v>
      </c>
      <c r="H106" s="2" t="s">
        <v>489</v>
      </c>
      <c r="I106" s="2">
        <v>97420</v>
      </c>
      <c r="J106" s="2" t="s">
        <v>264</v>
      </c>
      <c r="K106" s="6">
        <v>692603416</v>
      </c>
      <c r="L106" s="2" t="s">
        <v>700</v>
      </c>
      <c r="M106" s="2" t="s">
        <v>718</v>
      </c>
      <c r="N106" s="3">
        <v>44683</v>
      </c>
      <c r="O106" s="3">
        <v>45413</v>
      </c>
      <c r="P106" s="2"/>
      <c r="Q106" s="2" t="str">
        <f>IF(P106&lt;&gt;"","oui","")</f>
        <v/>
      </c>
      <c r="R106" s="2" t="s">
        <v>729</v>
      </c>
      <c r="S106" s="2">
        <f ca="1">IF(BDD!$Q236&lt;&gt;"oui",DATEDIF(BDD!$N236,TODAY(),"M"),DATEDIF(BDD!$N236,BDD!$P236,"M"))</f>
        <v>9</v>
      </c>
      <c r="T106" s="7">
        <v>500</v>
      </c>
    </row>
    <row r="107" spans="1:20" x14ac:dyDescent="0.3">
      <c r="A107" s="2" t="s">
        <v>53</v>
      </c>
      <c r="B107" s="2" t="s">
        <v>54</v>
      </c>
      <c r="C107" s="2" t="s">
        <v>2</v>
      </c>
      <c r="D107" s="3">
        <v>36434</v>
      </c>
      <c r="E107" s="4">
        <f ca="1">DATEDIF(D107,TODAY(),"Y")</f>
        <v>23</v>
      </c>
      <c r="F107" s="5">
        <v>299109741971023</v>
      </c>
      <c r="G107" s="14" t="str">
        <f>A107&amp;"|"&amp;LEFT(B107,1)&amp;"|"&amp;LEFT(F107,7)</f>
        <v>CAMOMILLE|M|2991097</v>
      </c>
      <c r="H107" s="2" t="s">
        <v>55</v>
      </c>
      <c r="I107" s="2">
        <v>97419</v>
      </c>
      <c r="J107" s="2" t="s">
        <v>40</v>
      </c>
      <c r="K107" s="6">
        <v>693649558</v>
      </c>
      <c r="L107" s="2" t="s">
        <v>535</v>
      </c>
      <c r="M107" s="2" t="s">
        <v>718</v>
      </c>
      <c r="N107" s="3">
        <v>43869</v>
      </c>
      <c r="O107" s="3">
        <v>44599</v>
      </c>
      <c r="P107" s="2"/>
      <c r="Q107" s="2" t="str">
        <f>IF(P107&lt;&gt;"","oui","")</f>
        <v/>
      </c>
      <c r="R107" s="2" t="s">
        <v>729</v>
      </c>
      <c r="S107" s="2">
        <f ca="1">IF(BDD!$Q15&lt;&gt;"oui",DATEDIF(BDD!$N15,TODAY(),"M"),DATEDIF(BDD!$N15,BDD!$P15,"M"))</f>
        <v>8</v>
      </c>
      <c r="T107" s="7">
        <v>7250</v>
      </c>
    </row>
    <row r="108" spans="1:20" x14ac:dyDescent="0.3">
      <c r="A108" s="2" t="s">
        <v>49</v>
      </c>
      <c r="B108" s="2" t="s">
        <v>160</v>
      </c>
      <c r="C108" s="2" t="s">
        <v>11</v>
      </c>
      <c r="D108" s="3">
        <v>36562</v>
      </c>
      <c r="E108" s="4">
        <f ca="1">DATEDIF(D108,TODAY(),"Y")</f>
        <v>22</v>
      </c>
      <c r="F108" s="5">
        <v>100029741998416</v>
      </c>
      <c r="G108" s="14" t="str">
        <f>A108&amp;"|"&amp;LEFT(B108,1)&amp;"|"&amp;LEFT(F108,7)</f>
        <v>DUCOIN|G|1000297</v>
      </c>
      <c r="H108" s="2" t="s">
        <v>509</v>
      </c>
      <c r="I108" s="2">
        <v>97419</v>
      </c>
      <c r="J108" s="2" t="s">
        <v>40</v>
      </c>
      <c r="K108" s="6">
        <v>693466564</v>
      </c>
      <c r="L108" s="2" t="s">
        <v>787</v>
      </c>
      <c r="M108" s="2" t="s">
        <v>718</v>
      </c>
      <c r="N108" s="3">
        <v>43996</v>
      </c>
      <c r="O108" s="3">
        <v>44725</v>
      </c>
      <c r="P108" s="2"/>
      <c r="Q108" s="2" t="str">
        <f>IF(P108&lt;&gt;"","oui","")</f>
        <v/>
      </c>
      <c r="R108" s="2" t="s">
        <v>729</v>
      </c>
      <c r="S108" s="2">
        <f ca="1">IF(BDD!$Q252&lt;&gt;"oui",DATEDIF(BDD!$N252,TODAY(),"M"),DATEDIF(BDD!$N252,BDD!$P252,"M"))</f>
        <v>19</v>
      </c>
      <c r="T108" s="7">
        <v>6250</v>
      </c>
    </row>
    <row r="109" spans="1:20" x14ac:dyDescent="0.3">
      <c r="A109" s="2" t="s">
        <v>37</v>
      </c>
      <c r="B109" s="2" t="s">
        <v>38</v>
      </c>
      <c r="C109" s="2" t="s">
        <v>11</v>
      </c>
      <c r="D109" s="3">
        <v>37934</v>
      </c>
      <c r="E109" s="4">
        <f ca="1">DATEDIF(D109,TODAY(),"Y")</f>
        <v>19</v>
      </c>
      <c r="F109" s="5">
        <v>103119741916130</v>
      </c>
      <c r="G109" s="14" t="str">
        <f>A109&amp;"|"&amp;LEFT(B109,1)&amp;"|"&amp;LEFT(F109,7)</f>
        <v>MATHEO|A|1031197</v>
      </c>
      <c r="H109" s="2" t="s">
        <v>39</v>
      </c>
      <c r="I109" s="2">
        <v>97419</v>
      </c>
      <c r="J109" s="2" t="s">
        <v>40</v>
      </c>
      <c r="K109" s="6">
        <v>692337618</v>
      </c>
      <c r="L109" s="2" t="s">
        <v>731</v>
      </c>
      <c r="M109" s="2" t="s">
        <v>718</v>
      </c>
      <c r="N109" s="3">
        <v>44096</v>
      </c>
      <c r="O109" s="3">
        <v>44825</v>
      </c>
      <c r="P109" s="2"/>
      <c r="Q109" s="2" t="str">
        <f>IF(P109&lt;&gt;"","oui","")</f>
        <v/>
      </c>
      <c r="R109" s="2" t="s">
        <v>729</v>
      </c>
      <c r="S109" s="2">
        <f ca="1">IF(BDD!$Q11&lt;&gt;"oui",DATEDIF(BDD!$N11,TODAY(),"M"),DATEDIF(BDD!$N11,BDD!$P11,"M"))</f>
        <v>26</v>
      </c>
      <c r="T109" s="7">
        <v>5250</v>
      </c>
    </row>
    <row r="110" spans="1:20" x14ac:dyDescent="0.3">
      <c r="A110" s="2" t="s">
        <v>130</v>
      </c>
      <c r="B110" s="2" t="s">
        <v>236</v>
      </c>
      <c r="C110" s="2" t="s">
        <v>11</v>
      </c>
      <c r="D110" s="3">
        <v>36119</v>
      </c>
      <c r="E110" s="4">
        <f ca="1">DATEDIF(D110,TODAY(),"Y")</f>
        <v>24</v>
      </c>
      <c r="F110" s="5">
        <v>198119743142551</v>
      </c>
      <c r="G110" s="14" t="str">
        <f>A110&amp;"|"&amp;LEFT(B110,1)&amp;"|"&amp;LEFT(F110,7)</f>
        <v>ELEGANT|F|1981197</v>
      </c>
      <c r="H110" s="2" t="s">
        <v>237</v>
      </c>
      <c r="I110" s="2">
        <v>97431</v>
      </c>
      <c r="J110" s="2" t="s">
        <v>36</v>
      </c>
      <c r="K110" s="6">
        <v>693805072</v>
      </c>
      <c r="L110" s="2" t="s">
        <v>590</v>
      </c>
      <c r="M110" s="2" t="s">
        <v>718</v>
      </c>
      <c r="N110" s="3">
        <v>44038</v>
      </c>
      <c r="O110" s="3">
        <v>44767</v>
      </c>
      <c r="P110" s="2"/>
      <c r="Q110" s="2" t="str">
        <f>IF(P110&lt;&gt;"","oui","")</f>
        <v/>
      </c>
      <c r="R110" s="2" t="s">
        <v>729</v>
      </c>
      <c r="S110" s="2">
        <f ca="1">IF(BDD!$Q85&lt;&gt;"oui",DATEDIF(BDD!$N85,TODAY(),"M"),DATEDIF(BDD!$N85,BDD!$P85,"M"))</f>
        <v>24</v>
      </c>
      <c r="T110" s="7">
        <v>5750</v>
      </c>
    </row>
    <row r="111" spans="1:20" x14ac:dyDescent="0.3">
      <c r="A111" s="2" t="s">
        <v>200</v>
      </c>
      <c r="B111" s="2" t="s">
        <v>260</v>
      </c>
      <c r="C111" s="2" t="s">
        <v>2</v>
      </c>
      <c r="D111" s="3">
        <v>37671</v>
      </c>
      <c r="E111" s="4">
        <f ca="1">DATEDIF(D111,TODAY(),"Y")</f>
        <v>19</v>
      </c>
      <c r="F111" s="5">
        <v>203029743115451</v>
      </c>
      <c r="G111" s="14" t="str">
        <f>A111&amp;"|"&amp;LEFT(B111,1)&amp;"|"&amp;LEFT(F111,7)</f>
        <v>ESPARDON|H|2030297</v>
      </c>
      <c r="H111" s="2" t="s">
        <v>261</v>
      </c>
      <c r="I111" s="2">
        <v>97431</v>
      </c>
      <c r="J111" s="2" t="s">
        <v>36</v>
      </c>
      <c r="K111" s="6">
        <v>693449325</v>
      </c>
      <c r="L111" s="2" t="s">
        <v>598</v>
      </c>
      <c r="M111" s="2" t="s">
        <v>718</v>
      </c>
      <c r="N111" s="3">
        <v>44187</v>
      </c>
      <c r="O111" s="3">
        <v>44916</v>
      </c>
      <c r="P111" s="2"/>
      <c r="Q111" s="2" t="str">
        <f>IF(P111&lt;&gt;"","oui","")</f>
        <v/>
      </c>
      <c r="R111" s="2" t="s">
        <v>729</v>
      </c>
      <c r="S111" s="2">
        <f ca="1">IF(BDD!$Q96&lt;&gt;"oui",DATEDIF(BDD!$N96,TODAY(),"M"),DATEDIF(BDD!$N96,BDD!$P96,"M"))</f>
        <v>9</v>
      </c>
      <c r="T111" s="7">
        <v>4500</v>
      </c>
    </row>
    <row r="112" spans="1:20" x14ac:dyDescent="0.3">
      <c r="A112" s="2" t="s">
        <v>211</v>
      </c>
      <c r="B112" s="2" t="s">
        <v>265</v>
      </c>
      <c r="C112" s="2" t="s">
        <v>2</v>
      </c>
      <c r="D112" s="3">
        <v>35102</v>
      </c>
      <c r="E112" s="4">
        <f ca="1">DATEDIF(D112,TODAY(),"Y")</f>
        <v>26</v>
      </c>
      <c r="F112" s="5">
        <v>296029743145554</v>
      </c>
      <c r="G112" s="14" t="str">
        <f>A112&amp;"|"&amp;LEFT(B112,1)&amp;"|"&amp;LEFT(F112,7)</f>
        <v>HOAREAU|B|2960297</v>
      </c>
      <c r="H112" s="2" t="s">
        <v>266</v>
      </c>
      <c r="I112" s="2">
        <v>97431</v>
      </c>
      <c r="J112" s="2" t="s">
        <v>36</v>
      </c>
      <c r="K112" s="6">
        <v>693466720</v>
      </c>
      <c r="L112" s="2" t="s">
        <v>600</v>
      </c>
      <c r="M112" s="2" t="s">
        <v>718</v>
      </c>
      <c r="N112" s="3">
        <v>43948</v>
      </c>
      <c r="O112" s="3">
        <v>44677</v>
      </c>
      <c r="P112" s="2"/>
      <c r="Q112" s="2" t="str">
        <f>IF(P112&lt;&gt;"","oui","")</f>
        <v/>
      </c>
      <c r="R112" s="2" t="s">
        <v>729</v>
      </c>
      <c r="S112" s="2">
        <f ca="1">IF(BDD!$Q98&lt;&gt;"oui",DATEDIF(BDD!$N98,TODAY(),"M"),DATEDIF(BDD!$N98,BDD!$P98,"M"))</f>
        <v>33</v>
      </c>
      <c r="T112" s="7">
        <v>6500</v>
      </c>
    </row>
    <row r="113" spans="1:20" x14ac:dyDescent="0.3">
      <c r="A113" s="2" t="s">
        <v>60</v>
      </c>
      <c r="B113" s="2" t="s">
        <v>111</v>
      </c>
      <c r="C113" s="2" t="s">
        <v>2</v>
      </c>
      <c r="D113" s="3">
        <v>36053</v>
      </c>
      <c r="E113" s="4">
        <f ca="1">DATEDIF(D113,TODAY(),"Y")</f>
        <v>24</v>
      </c>
      <c r="F113" s="5">
        <v>298099741342258</v>
      </c>
      <c r="G113" s="14" t="str">
        <f>A113&amp;"|"&amp;LEFT(B113,1)&amp;"|"&amp;LEFT(F113,7)</f>
        <v>BOURDIN|C|2980997</v>
      </c>
      <c r="H113" s="2" t="s">
        <v>386</v>
      </c>
      <c r="I113" s="2">
        <v>97413</v>
      </c>
      <c r="J113" s="2" t="s">
        <v>120</v>
      </c>
      <c r="K113" s="6">
        <v>693377257</v>
      </c>
      <c r="L113" s="2" t="s">
        <v>740</v>
      </c>
      <c r="M113" s="2" t="s">
        <v>718</v>
      </c>
      <c r="N113" s="3">
        <v>44640</v>
      </c>
      <c r="O113" s="3">
        <v>45370</v>
      </c>
      <c r="P113" s="2"/>
      <c r="Q113" s="2" t="str">
        <f>IF(P113&lt;&gt;"","oui","")</f>
        <v/>
      </c>
      <c r="R113" s="2" t="s">
        <v>729</v>
      </c>
      <c r="S113" s="2">
        <f ca="1">IF(BDD!$Q172&lt;&gt;"oui",DATEDIF(BDD!$N172,TODAY(),"M"),DATEDIF(BDD!$N172,BDD!$P172,"M"))</f>
        <v>33</v>
      </c>
      <c r="T113" s="7">
        <v>750</v>
      </c>
    </row>
    <row r="114" spans="1:20" x14ac:dyDescent="0.3">
      <c r="A114" s="2" t="s">
        <v>105</v>
      </c>
      <c r="B114" s="2" t="s">
        <v>26</v>
      </c>
      <c r="C114" s="2" t="s">
        <v>11</v>
      </c>
      <c r="D114" s="3">
        <v>36847</v>
      </c>
      <c r="E114" s="4">
        <f ca="1">DATEDIF(D114,TODAY(),"Y")</f>
        <v>22</v>
      </c>
      <c r="F114" s="5">
        <v>100119741330320</v>
      </c>
      <c r="G114" s="14" t="str">
        <f>A114&amp;"|"&amp;LEFT(B114,1)&amp;"|"&amp;LEFT(F114,7)</f>
        <v>LEMOYNE|A|1001197</v>
      </c>
      <c r="H114" s="2" t="s">
        <v>348</v>
      </c>
      <c r="I114" s="2">
        <v>97413</v>
      </c>
      <c r="J114" s="2" t="s">
        <v>120</v>
      </c>
      <c r="K114" s="6">
        <v>692409923</v>
      </c>
      <c r="L114" s="2" t="s">
        <v>639</v>
      </c>
      <c r="M114" s="2" t="s">
        <v>718</v>
      </c>
      <c r="N114" s="3">
        <v>44089</v>
      </c>
      <c r="O114" s="3">
        <v>44818</v>
      </c>
      <c r="P114" s="2"/>
      <c r="Q114" s="2" t="str">
        <f>IF(P114&lt;&gt;"","oui","")</f>
        <v/>
      </c>
      <c r="R114" s="2" t="s">
        <v>729</v>
      </c>
      <c r="S114" s="2">
        <f ca="1">IF(BDD!$Q148&lt;&gt;"oui",DATEDIF(BDD!$N148,TODAY(),"M"),DATEDIF(BDD!$N148,BDD!$P148,"M"))</f>
        <v>19</v>
      </c>
      <c r="T114" s="7">
        <v>5500</v>
      </c>
    </row>
    <row r="115" spans="1:20" x14ac:dyDescent="0.3">
      <c r="A115" s="2" t="s">
        <v>416</v>
      </c>
      <c r="B115" s="2" t="s">
        <v>490</v>
      </c>
      <c r="C115" s="2" t="s">
        <v>2</v>
      </c>
      <c r="D115" s="3">
        <v>37148</v>
      </c>
      <c r="E115" s="4">
        <f ca="1">DATEDIF(D115,TODAY(),"Y")</f>
        <v>21</v>
      </c>
      <c r="F115" s="5">
        <v>201099741365395</v>
      </c>
      <c r="G115" s="14" t="str">
        <f>A115&amp;"|"&amp;LEFT(B115,1)&amp;"|"&amp;LEFT(F115,7)</f>
        <v>PLANTAIN|M|2010997</v>
      </c>
      <c r="H115" s="2" t="s">
        <v>491</v>
      </c>
      <c r="I115" s="2">
        <v>97413</v>
      </c>
      <c r="J115" s="2" t="s">
        <v>120</v>
      </c>
      <c r="K115" s="6">
        <v>692407694</v>
      </c>
      <c r="L115" s="2" t="s">
        <v>701</v>
      </c>
      <c r="M115" s="2" t="s">
        <v>718</v>
      </c>
      <c r="N115" s="3">
        <v>43858</v>
      </c>
      <c r="O115" s="3">
        <v>44588</v>
      </c>
      <c r="P115" s="2"/>
      <c r="Q115" s="2" t="str">
        <f>IF(P115&lt;&gt;"","oui","")</f>
        <v/>
      </c>
      <c r="R115" s="2" t="s">
        <v>729</v>
      </c>
      <c r="S115" s="2">
        <f ca="1">IF(BDD!$Q237&lt;&gt;"oui",DATEDIF(BDD!$N237,TODAY(),"M"),DATEDIF(BDD!$N237,BDD!$P237,"M"))</f>
        <v>30</v>
      </c>
      <c r="T115" s="7">
        <v>7250</v>
      </c>
    </row>
    <row r="116" spans="1:20" x14ac:dyDescent="0.3">
      <c r="A116" s="2" t="s">
        <v>14</v>
      </c>
      <c r="B116" s="2" t="s">
        <v>15</v>
      </c>
      <c r="C116" s="2" t="s">
        <v>11</v>
      </c>
      <c r="D116" s="3">
        <v>37972</v>
      </c>
      <c r="E116" s="4">
        <f ca="1">DATEDIF(D116,TODAY(),"Y")</f>
        <v>18</v>
      </c>
      <c r="F116" s="5">
        <v>103129741266474</v>
      </c>
      <c r="G116" s="14" t="str">
        <f>A116&amp;"|"&amp;LEFT(B116,1)&amp;"|"&amp;LEFT(F116,7)</f>
        <v>COUTURIER|B|1031297</v>
      </c>
      <c r="H116" s="2" t="s">
        <v>16</v>
      </c>
      <c r="I116" s="2">
        <v>97412</v>
      </c>
      <c r="J116" s="2" t="s">
        <v>17</v>
      </c>
      <c r="K116" s="6">
        <v>693324637</v>
      </c>
      <c r="L116" s="2" t="s">
        <v>528</v>
      </c>
      <c r="M116" s="2" t="s">
        <v>718</v>
      </c>
      <c r="N116" s="3">
        <v>44155</v>
      </c>
      <c r="O116" s="3">
        <v>44884</v>
      </c>
      <c r="P116" s="2"/>
      <c r="Q116" s="2" t="str">
        <f>IF(P116&lt;&gt;"","oui","")</f>
        <v/>
      </c>
      <c r="R116" s="2" t="s">
        <v>729</v>
      </c>
      <c r="S116" s="2">
        <f ca="1">IF(BDD!$Q5&lt;&gt;"oui",DATEDIF(BDD!$N5,TODAY(),"M"),DATEDIF(BDD!$N5,BDD!$P5,"M"))</f>
        <v>16</v>
      </c>
      <c r="T116" s="7">
        <v>4750</v>
      </c>
    </row>
    <row r="117" spans="1:20" x14ac:dyDescent="0.3">
      <c r="A117" s="2" t="s">
        <v>380</v>
      </c>
      <c r="B117" s="2" t="s">
        <v>190</v>
      </c>
      <c r="C117" s="2" t="s">
        <v>2</v>
      </c>
      <c r="D117" s="3">
        <v>36584</v>
      </c>
      <c r="E117" s="4">
        <f ca="1">DATEDIF(D117,TODAY(),"Y")</f>
        <v>22</v>
      </c>
      <c r="F117" s="5">
        <v>200029741295153</v>
      </c>
      <c r="G117" s="14" t="str">
        <f>A117&amp;"|"&amp;LEFT(B117,1)&amp;"|"&amp;LEFT(F117,7)</f>
        <v>LAVOCATIER|M|2000297</v>
      </c>
      <c r="H117" s="2" t="s">
        <v>381</v>
      </c>
      <c r="I117" s="2">
        <v>97412</v>
      </c>
      <c r="J117" s="2" t="s">
        <v>17</v>
      </c>
      <c r="K117" s="6">
        <v>693924291</v>
      </c>
      <c r="L117" s="2" t="s">
        <v>655</v>
      </c>
      <c r="M117" s="2" t="s">
        <v>718</v>
      </c>
      <c r="N117" s="3">
        <v>44120</v>
      </c>
      <c r="O117" s="3">
        <v>44849</v>
      </c>
      <c r="P117" s="2"/>
      <c r="Q117" s="2" t="str">
        <f>IF(P117&lt;&gt;"","oui","")</f>
        <v/>
      </c>
      <c r="R117" s="2" t="s">
        <v>729</v>
      </c>
      <c r="S117" s="2">
        <f ca="1">IF(BDD!$Q168&lt;&gt;"oui",DATEDIF(BDD!$N168,TODAY(),"M"),DATEDIF(BDD!$N168,BDD!$P168,"M"))</f>
        <v>8</v>
      </c>
      <c r="T117" s="7">
        <v>5250</v>
      </c>
    </row>
    <row r="118" spans="1:20" x14ac:dyDescent="0.3">
      <c r="A118" s="2" t="s">
        <v>228</v>
      </c>
      <c r="B118" s="2" t="s">
        <v>448</v>
      </c>
      <c r="C118" s="2" t="s">
        <v>11</v>
      </c>
      <c r="D118" s="3">
        <v>37419</v>
      </c>
      <c r="E118" s="4">
        <f ca="1">DATEDIF(D118,TODAY(),"Y")</f>
        <v>20</v>
      </c>
      <c r="F118" s="5">
        <v>102069743358810</v>
      </c>
      <c r="G118" s="14" t="str">
        <f>A118&amp;"|"&amp;LEFT(B118,1)&amp;"|"&amp;LEFT(F118,7)</f>
        <v>DELKO|A|1020697</v>
      </c>
      <c r="H118" s="2" t="s">
        <v>449</v>
      </c>
      <c r="I118" s="2">
        <v>97433</v>
      </c>
      <c r="J118" s="2" t="s">
        <v>32</v>
      </c>
      <c r="K118" s="6">
        <v>693729530</v>
      </c>
      <c r="L118" s="2" t="s">
        <v>680</v>
      </c>
      <c r="M118" s="2" t="s">
        <v>719</v>
      </c>
      <c r="N118" s="3">
        <v>44419</v>
      </c>
      <c r="O118" s="3">
        <v>45148</v>
      </c>
      <c r="P118" s="2"/>
      <c r="Q118" s="2" t="str">
        <f>IF(P118&lt;&gt;"","oui","")</f>
        <v/>
      </c>
      <c r="R118" s="2" t="s">
        <v>729</v>
      </c>
      <c r="S118" s="2">
        <f ca="1">IF(BDD!$Q211&lt;&gt;"oui",DATEDIF(BDD!$N211,TODAY(),"M"),DATEDIF(BDD!$N211,BDD!$P211,"M"))</f>
        <v>6</v>
      </c>
      <c r="T118" s="7">
        <v>2750</v>
      </c>
    </row>
    <row r="119" spans="1:20" x14ac:dyDescent="0.3">
      <c r="A119" s="2" t="s">
        <v>186</v>
      </c>
      <c r="B119" s="2" t="s">
        <v>50</v>
      </c>
      <c r="C119" s="2" t="s">
        <v>11</v>
      </c>
      <c r="D119" s="3">
        <v>37001</v>
      </c>
      <c r="E119" s="4">
        <f ca="1">DATEDIF(D119,TODAY(),"Y")</f>
        <v>21</v>
      </c>
      <c r="F119" s="5">
        <v>101049743334859</v>
      </c>
      <c r="G119" s="14" t="str">
        <f>A119&amp;"|"&amp;LEFT(B119,1)&amp;"|"&amp;LEFT(F119,7)</f>
        <v>JOB|J|1010497</v>
      </c>
      <c r="H119" s="2" t="s">
        <v>383</v>
      </c>
      <c r="I119" s="2">
        <v>97433</v>
      </c>
      <c r="J119" s="2" t="s">
        <v>32</v>
      </c>
      <c r="K119" s="6">
        <v>692128293</v>
      </c>
      <c r="L119" s="2" t="s">
        <v>656</v>
      </c>
      <c r="M119" s="2" t="s">
        <v>719</v>
      </c>
      <c r="N119" s="3">
        <v>44063</v>
      </c>
      <c r="O119" s="3">
        <v>44792</v>
      </c>
      <c r="P119" s="2"/>
      <c r="Q119" s="2" t="str">
        <f>IF(P119&lt;&gt;"","oui","")</f>
        <v/>
      </c>
      <c r="R119" s="2" t="s">
        <v>729</v>
      </c>
      <c r="S119" s="2">
        <f ca="1">IF(BDD!$Q170&lt;&gt;"oui",DATEDIF(BDD!$N170,TODAY(),"M"),DATEDIF(BDD!$N170,BDD!$P170,"M"))</f>
        <v>33</v>
      </c>
      <c r="T119" s="7">
        <v>5500</v>
      </c>
    </row>
    <row r="120" spans="1:20" x14ac:dyDescent="0.3">
      <c r="A120" s="2" t="s">
        <v>328</v>
      </c>
      <c r="B120" s="2" t="s">
        <v>316</v>
      </c>
      <c r="C120" s="2" t="s">
        <v>11</v>
      </c>
      <c r="D120" s="3">
        <v>36012</v>
      </c>
      <c r="E120" s="4">
        <f ca="1">DATEDIF(D120,TODAY(),"Y")</f>
        <v>24</v>
      </c>
      <c r="F120" s="5">
        <v>198089743390674</v>
      </c>
      <c r="G120" s="14" t="str">
        <f>A120&amp;"|"&amp;LEFT(B120,1)&amp;"|"&amp;LEFT(F120,7)</f>
        <v>LAO-TSE-TSE|G|1980897</v>
      </c>
      <c r="H120" s="2" t="s">
        <v>329</v>
      </c>
      <c r="I120" s="2">
        <v>97433</v>
      </c>
      <c r="J120" s="2" t="s">
        <v>32</v>
      </c>
      <c r="K120" s="6">
        <v>693108964</v>
      </c>
      <c r="L120" s="2" t="s">
        <v>630</v>
      </c>
      <c r="M120" s="2" t="s">
        <v>719</v>
      </c>
      <c r="N120" s="3">
        <v>44067</v>
      </c>
      <c r="O120" s="3">
        <v>44796</v>
      </c>
      <c r="P120" s="2"/>
      <c r="Q120" s="2" t="str">
        <f>IF(P120&lt;&gt;"","oui","")</f>
        <v/>
      </c>
      <c r="R120" s="2" t="s">
        <v>729</v>
      </c>
      <c r="S120" s="2">
        <f ca="1">IF(BDD!$Q135&lt;&gt;"oui",DATEDIF(BDD!$N135,TODAY(),"M"),DATEDIF(BDD!$N135,BDD!$P135,"M"))</f>
        <v>28</v>
      </c>
      <c r="T120" s="7">
        <v>5500</v>
      </c>
    </row>
    <row r="121" spans="1:20" x14ac:dyDescent="0.3">
      <c r="A121" s="2" t="s">
        <v>67</v>
      </c>
      <c r="B121" s="2" t="s">
        <v>136</v>
      </c>
      <c r="C121" s="2" t="s">
        <v>2</v>
      </c>
      <c r="D121" s="3">
        <v>35979</v>
      </c>
      <c r="E121" s="4">
        <f ca="1">DATEDIF(D121,TODAY(),"Y")</f>
        <v>24</v>
      </c>
      <c r="F121" s="5">
        <v>298079743314714</v>
      </c>
      <c r="G121" s="14" t="str">
        <f>A121&amp;"|"&amp;LEFT(B121,1)&amp;"|"&amp;LEFT(F121,7)</f>
        <v>LOMBRIC|L|2980797</v>
      </c>
      <c r="H121" s="2" t="s">
        <v>137</v>
      </c>
      <c r="I121" s="2">
        <v>97433</v>
      </c>
      <c r="J121" s="2" t="s">
        <v>32</v>
      </c>
      <c r="K121" s="6">
        <v>692643851</v>
      </c>
      <c r="L121" s="2" t="s">
        <v>559</v>
      </c>
      <c r="M121" s="2" t="s">
        <v>719</v>
      </c>
      <c r="N121" s="3">
        <v>43950</v>
      </c>
      <c r="O121" s="3">
        <v>44679</v>
      </c>
      <c r="P121" s="2"/>
      <c r="Q121" s="2" t="str">
        <f>IF(P121&lt;&gt;"","oui","")</f>
        <v/>
      </c>
      <c r="R121" s="2" t="s">
        <v>729</v>
      </c>
      <c r="S121" s="2">
        <f ca="1">IF(BDD!$Q44&lt;&gt;"oui",DATEDIF(BDD!$N44,TODAY(),"M"),DATEDIF(BDD!$N44,BDD!$P44,"M"))</f>
        <v>19</v>
      </c>
      <c r="T121" s="7">
        <v>6500</v>
      </c>
    </row>
    <row r="122" spans="1:20" x14ac:dyDescent="0.3">
      <c r="A122" s="2" t="s">
        <v>164</v>
      </c>
      <c r="B122" s="2" t="s">
        <v>384</v>
      </c>
      <c r="C122" s="2" t="s">
        <v>11</v>
      </c>
      <c r="D122" s="3">
        <v>36015</v>
      </c>
      <c r="E122" s="4">
        <f ca="1">DATEDIF(D122,TODAY(),"Y")</f>
        <v>24</v>
      </c>
      <c r="F122" s="5">
        <v>198089743346077</v>
      </c>
      <c r="G122" s="14" t="str">
        <f>A122&amp;"|"&amp;LEFT(B122,1)&amp;"|"&amp;LEFT(F122,7)</f>
        <v>PEUGEOT|J|1980897</v>
      </c>
      <c r="H122" s="2" t="s">
        <v>505</v>
      </c>
      <c r="I122" s="2">
        <v>97433</v>
      </c>
      <c r="J122" s="2" t="s">
        <v>32</v>
      </c>
      <c r="K122" s="6">
        <v>693454784</v>
      </c>
      <c r="L122" s="2" t="s">
        <v>710</v>
      </c>
      <c r="M122" s="2" t="s">
        <v>719</v>
      </c>
      <c r="N122" s="3">
        <v>44577</v>
      </c>
      <c r="O122" s="3">
        <v>45306</v>
      </c>
      <c r="P122" s="2"/>
      <c r="Q122" s="2" t="str">
        <f>IF(P122&lt;&gt;"","oui","")</f>
        <v/>
      </c>
      <c r="R122" s="2" t="s">
        <v>729</v>
      </c>
      <c r="S122" s="2">
        <f ca="1">IF(BDD!$Q250&lt;&gt;"oui",DATEDIF(BDD!$N250,TODAY(),"M"),DATEDIF(BDD!$N250,BDD!$P250,"M"))</f>
        <v>28</v>
      </c>
      <c r="T122" s="7">
        <v>1500</v>
      </c>
    </row>
    <row r="123" spans="1:20" x14ac:dyDescent="0.3">
      <c r="A123" s="2" t="s">
        <v>333</v>
      </c>
      <c r="B123" s="2" t="s">
        <v>68</v>
      </c>
      <c r="C123" s="2" t="s">
        <v>2</v>
      </c>
      <c r="D123" s="3">
        <v>35947</v>
      </c>
      <c r="E123" s="4">
        <f ca="1">DATEDIF(D123,TODAY(),"Y")</f>
        <v>24</v>
      </c>
      <c r="F123" s="5">
        <v>298069741073155</v>
      </c>
      <c r="G123" s="14" t="str">
        <f>A123&amp;"|"&amp;LEFT(B123,1)&amp;"|"&amp;LEFT(F123,7)</f>
        <v>LOBRI|M|2980697</v>
      </c>
      <c r="H123" s="2" t="s">
        <v>344</v>
      </c>
      <c r="I123" s="2">
        <v>97410</v>
      </c>
      <c r="J123" s="2" t="s">
        <v>70</v>
      </c>
      <c r="K123" s="6">
        <v>692846575</v>
      </c>
      <c r="L123" s="2" t="s">
        <v>636</v>
      </c>
      <c r="M123" s="2" t="s">
        <v>719</v>
      </c>
      <c r="N123" s="3">
        <v>44279</v>
      </c>
      <c r="O123" s="3">
        <v>45008</v>
      </c>
      <c r="P123" s="2"/>
      <c r="Q123" s="2" t="str">
        <f>IF(P123&lt;&gt;"","oui","")</f>
        <v/>
      </c>
      <c r="R123" s="2" t="s">
        <v>729</v>
      </c>
      <c r="S123" s="2">
        <f ca="1">IF(BDD!$Q144&lt;&gt;"oui",DATEDIF(BDD!$N144,TODAY(),"M"),DATEDIF(BDD!$N144,BDD!$P144,"M"))</f>
        <v>5</v>
      </c>
      <c r="T123" s="7">
        <v>3750</v>
      </c>
    </row>
    <row r="124" spans="1:20" x14ac:dyDescent="0.3">
      <c r="A124" s="2" t="s">
        <v>262</v>
      </c>
      <c r="B124" s="2" t="s">
        <v>38</v>
      </c>
      <c r="C124" s="2" t="s">
        <v>11</v>
      </c>
      <c r="D124" s="3">
        <v>37971</v>
      </c>
      <c r="E124" s="4">
        <f ca="1">DATEDIF(D124,TODAY(),"Y")</f>
        <v>18</v>
      </c>
      <c r="F124" s="5">
        <v>103129744218446</v>
      </c>
      <c r="G124" s="14" t="str">
        <f>A124&amp;"|"&amp;LEFT(B124,1)&amp;"|"&amp;LEFT(F124,7)</f>
        <v>MULOT|A|1031297</v>
      </c>
      <c r="H124" s="2" t="s">
        <v>269</v>
      </c>
      <c r="I124" s="2">
        <v>97442</v>
      </c>
      <c r="J124" s="2" t="s">
        <v>59</v>
      </c>
      <c r="K124" s="6">
        <v>693254428</v>
      </c>
      <c r="L124" s="2" t="s">
        <v>601</v>
      </c>
      <c r="M124" s="2" t="s">
        <v>719</v>
      </c>
      <c r="N124" s="3">
        <v>43967</v>
      </c>
      <c r="O124" s="3">
        <v>44696</v>
      </c>
      <c r="P124" s="2"/>
      <c r="Q124" s="2" t="str">
        <f>IF(P124&lt;&gt;"","oui","")</f>
        <v/>
      </c>
      <c r="R124" s="2" t="s">
        <v>729</v>
      </c>
      <c r="S124" s="2">
        <f ca="1">IF(BDD!$Q100&lt;&gt;"oui",DATEDIF(BDD!$N100,TODAY(),"M"),DATEDIF(BDD!$N100,BDD!$P100,"M"))</f>
        <v>17</v>
      </c>
      <c r="T124" s="7">
        <v>6500</v>
      </c>
    </row>
    <row r="125" spans="1:20" x14ac:dyDescent="0.3">
      <c r="A125" s="2" t="s">
        <v>45</v>
      </c>
      <c r="B125" s="2" t="s">
        <v>46</v>
      </c>
      <c r="C125" s="2" t="s">
        <v>2</v>
      </c>
      <c r="D125" s="3">
        <v>35458</v>
      </c>
      <c r="E125" s="4">
        <f ca="1">DATEDIF(D125,TODAY(),"Y")</f>
        <v>25</v>
      </c>
      <c r="F125" s="5">
        <v>297019746094286</v>
      </c>
      <c r="G125" s="14" t="str">
        <f>A125&amp;"|"&amp;LEFT(B125,1)&amp;"|"&amp;LEFT(F125,7)</f>
        <v>GREVOND|C|2970197</v>
      </c>
      <c r="H125" s="2" t="s">
        <v>47</v>
      </c>
      <c r="I125" s="2">
        <v>97460</v>
      </c>
      <c r="J125" s="2" t="s">
        <v>48</v>
      </c>
      <c r="K125" s="6">
        <v>693457348</v>
      </c>
      <c r="L125" s="2" t="s">
        <v>746</v>
      </c>
      <c r="M125" s="2" t="s">
        <v>719</v>
      </c>
      <c r="N125" s="3">
        <v>44475</v>
      </c>
      <c r="O125" s="3">
        <v>45204</v>
      </c>
      <c r="P125" s="2"/>
      <c r="Q125" s="2" t="str">
        <f>IF(P125&lt;&gt;"","oui","")</f>
        <v/>
      </c>
      <c r="R125" s="2" t="s">
        <v>729</v>
      </c>
      <c r="S125" s="2">
        <f ca="1">IF(BDD!$Q13&lt;&gt;"oui",DATEDIF(BDD!$N13,TODAY(),"M"),DATEDIF(BDD!$N13,BDD!$P13,"M"))</f>
        <v>22</v>
      </c>
      <c r="T125" s="7">
        <v>2250</v>
      </c>
    </row>
    <row r="126" spans="1:20" x14ac:dyDescent="0.3">
      <c r="A126" s="2" t="s">
        <v>250</v>
      </c>
      <c r="B126" s="2" t="s">
        <v>251</v>
      </c>
      <c r="C126" s="2" t="s">
        <v>11</v>
      </c>
      <c r="D126" s="3">
        <v>36225</v>
      </c>
      <c r="E126" s="4">
        <f ca="1">DATEDIF(D126,TODAY(),"Y")</f>
        <v>23</v>
      </c>
      <c r="F126" s="5">
        <v>199039746032284</v>
      </c>
      <c r="G126" s="14" t="str">
        <f>A126&amp;"|"&amp;LEFT(B126,1)&amp;"|"&amp;LEFT(F126,7)</f>
        <v>KORBEYDOR|B|1990397</v>
      </c>
      <c r="H126" s="2" t="s">
        <v>252</v>
      </c>
      <c r="I126" s="2">
        <v>97460</v>
      </c>
      <c r="J126" s="2" t="s">
        <v>48</v>
      </c>
      <c r="K126" s="6">
        <v>693658916</v>
      </c>
      <c r="L126" s="2" t="s">
        <v>754</v>
      </c>
      <c r="M126" s="2" t="s">
        <v>719</v>
      </c>
      <c r="N126" s="3">
        <v>44728</v>
      </c>
      <c r="O126" s="3">
        <v>45458</v>
      </c>
      <c r="P126" s="2"/>
      <c r="Q126" s="2" t="str">
        <f>IF(P126&lt;&gt;"","oui","")</f>
        <v/>
      </c>
      <c r="R126" s="2" t="s">
        <v>729</v>
      </c>
      <c r="S126" s="2">
        <f ca="1">IF(BDD!$Q92&lt;&gt;"oui",DATEDIF(BDD!$N92,TODAY(),"M"),DATEDIF(BDD!$N92,BDD!$P92,"M"))</f>
        <v>34</v>
      </c>
      <c r="T126" s="7">
        <v>250</v>
      </c>
    </row>
    <row r="127" spans="1:20" x14ac:dyDescent="0.3">
      <c r="A127" s="2" t="s">
        <v>85</v>
      </c>
      <c r="B127" s="2" t="s">
        <v>301</v>
      </c>
      <c r="C127" s="2" t="s">
        <v>11</v>
      </c>
      <c r="D127" s="3">
        <v>35748</v>
      </c>
      <c r="E127" s="4">
        <f ca="1">DATEDIF(D127,TODAY(),"Y")</f>
        <v>25</v>
      </c>
      <c r="F127" s="5">
        <v>197119746097913</v>
      </c>
      <c r="G127" s="14" t="str">
        <f>A127&amp;"|"&amp;LEFT(B127,1)&amp;"|"&amp;LEFT(F127,7)</f>
        <v>SAVABIN|A|1971197</v>
      </c>
      <c r="H127" s="2" t="s">
        <v>302</v>
      </c>
      <c r="I127" s="2">
        <v>97460</v>
      </c>
      <c r="J127" s="2" t="s">
        <v>48</v>
      </c>
      <c r="K127" s="6">
        <v>693195953</v>
      </c>
      <c r="L127" s="2" t="s">
        <v>617</v>
      </c>
      <c r="M127" s="2" t="s">
        <v>719</v>
      </c>
      <c r="N127" s="3">
        <v>44191</v>
      </c>
      <c r="O127" s="3">
        <v>44920</v>
      </c>
      <c r="P127" s="3">
        <v>44349</v>
      </c>
      <c r="Q127" s="2" t="str">
        <f>IF(P127&lt;&gt;"","oui","")</f>
        <v>oui</v>
      </c>
      <c r="R127" s="2" t="s">
        <v>728</v>
      </c>
      <c r="S127" s="2">
        <f ca="1">IF(BDD!$Q119&lt;&gt;"oui",DATEDIF(BDD!$N119,TODAY(),"M"),DATEDIF(BDD!$N119,BDD!$P119,"M"))</f>
        <v>27</v>
      </c>
      <c r="T127" s="7">
        <v>1250</v>
      </c>
    </row>
    <row r="128" spans="1:20" x14ac:dyDescent="0.3">
      <c r="A128" s="2" t="s">
        <v>339</v>
      </c>
      <c r="B128" s="2" t="s">
        <v>113</v>
      </c>
      <c r="C128" s="2" t="s">
        <v>2</v>
      </c>
      <c r="D128" s="3">
        <v>35149</v>
      </c>
      <c r="E128" s="4">
        <f ca="1">DATEDIF(D128,TODAY(),"Y")</f>
        <v>26</v>
      </c>
      <c r="F128" s="5">
        <v>296039745025552</v>
      </c>
      <c r="G128" s="14" t="str">
        <f>A128&amp;"|"&amp;LEFT(B128,1)&amp;"|"&amp;LEFT(F128,7)</f>
        <v>BALE|J|2960397</v>
      </c>
      <c r="H128" s="2" t="s">
        <v>351</v>
      </c>
      <c r="I128" s="2">
        <v>97450</v>
      </c>
      <c r="J128" s="2" t="s">
        <v>174</v>
      </c>
      <c r="K128" s="6">
        <v>693542713</v>
      </c>
      <c r="L128" s="2" t="s">
        <v>640</v>
      </c>
      <c r="M128" s="2" t="s">
        <v>719</v>
      </c>
      <c r="N128" s="3">
        <v>44125</v>
      </c>
      <c r="O128" s="3">
        <v>44854</v>
      </c>
      <c r="P128" s="2"/>
      <c r="Q128" s="2" t="str">
        <f>IF(P128&lt;&gt;"","oui","")</f>
        <v/>
      </c>
      <c r="R128" s="2" t="s">
        <v>729</v>
      </c>
      <c r="S128" s="2">
        <f ca="1">IF(BDD!$Q150&lt;&gt;"oui",DATEDIF(BDD!$N150,TODAY(),"M"),DATEDIF(BDD!$N150,BDD!$P150,"M"))</f>
        <v>6</v>
      </c>
      <c r="T128" s="7">
        <v>5000</v>
      </c>
    </row>
    <row r="129" spans="1:20" x14ac:dyDescent="0.3">
      <c r="A129" s="2" t="s">
        <v>193</v>
      </c>
      <c r="B129" s="2" t="s">
        <v>194</v>
      </c>
      <c r="C129" s="2" t="s">
        <v>2</v>
      </c>
      <c r="D129" s="3">
        <v>35366</v>
      </c>
      <c r="E129" s="4">
        <f ca="1">DATEDIF(D129,TODAY(),"Y")</f>
        <v>26</v>
      </c>
      <c r="F129" s="5">
        <v>296109745057496</v>
      </c>
      <c r="G129" s="14" t="str">
        <f>A129&amp;"|"&amp;LEFT(B129,1)&amp;"|"&amp;LEFT(F129,7)</f>
        <v>BONUX|N|2961097</v>
      </c>
      <c r="H129" s="2" t="s">
        <v>195</v>
      </c>
      <c r="I129" s="2">
        <v>97450</v>
      </c>
      <c r="J129" s="2" t="s">
        <v>174</v>
      </c>
      <c r="K129" s="6">
        <v>692266155</v>
      </c>
      <c r="L129" s="2" t="s">
        <v>575</v>
      </c>
      <c r="M129" s="2" t="s">
        <v>719</v>
      </c>
      <c r="N129" s="3">
        <v>44407</v>
      </c>
      <c r="O129" s="3">
        <v>45136</v>
      </c>
      <c r="P129" s="2"/>
      <c r="Q129" s="2" t="str">
        <f>IF(P129&lt;&gt;"","oui","")</f>
        <v/>
      </c>
      <c r="R129" s="2" t="s">
        <v>729</v>
      </c>
      <c r="S129" s="2">
        <f ca="1">IF(BDD!$Q66&lt;&gt;"oui",DATEDIF(BDD!$N66,TODAY(),"M"),DATEDIF(BDD!$N66,BDD!$P66,"M"))</f>
        <v>22</v>
      </c>
      <c r="T129" s="7">
        <v>2750</v>
      </c>
    </row>
    <row r="130" spans="1:20" x14ac:dyDescent="0.3">
      <c r="A130" s="2" t="s">
        <v>253</v>
      </c>
      <c r="B130" s="2" t="s">
        <v>254</v>
      </c>
      <c r="C130" s="2" t="s">
        <v>11</v>
      </c>
      <c r="D130" s="3">
        <v>37696</v>
      </c>
      <c r="E130" s="4">
        <f ca="1">DATEDIF(D130,TODAY(),"Y")</f>
        <v>19</v>
      </c>
      <c r="F130" s="5">
        <v>103039745064915</v>
      </c>
      <c r="G130" s="14" t="str">
        <f>A130&amp;"|"&amp;LEFT(B130,1)&amp;"|"&amp;LEFT(F130,7)</f>
        <v>LENOVO|F|1030397</v>
      </c>
      <c r="H130" s="2" t="s">
        <v>255</v>
      </c>
      <c r="I130" s="2">
        <v>97450</v>
      </c>
      <c r="J130" s="2" t="s">
        <v>174</v>
      </c>
      <c r="K130" s="6">
        <v>692604813</v>
      </c>
      <c r="L130" s="2" t="s">
        <v>596</v>
      </c>
      <c r="M130" s="2" t="s">
        <v>719</v>
      </c>
      <c r="N130" s="3">
        <v>44727</v>
      </c>
      <c r="O130" s="3">
        <v>45457</v>
      </c>
      <c r="P130" s="2"/>
      <c r="Q130" s="2" t="str">
        <f>IF(P130&lt;&gt;"","oui","")</f>
        <v/>
      </c>
      <c r="R130" s="2" t="s">
        <v>729</v>
      </c>
      <c r="S130" s="2">
        <f ca="1">IF(BDD!$Q93&lt;&gt;"oui",DATEDIF(BDD!$N93,TODAY(),"M"),DATEDIF(BDD!$N93,BDD!$P93,"M"))</f>
        <v>9</v>
      </c>
      <c r="T130" s="7">
        <v>250</v>
      </c>
    </row>
    <row r="131" spans="1:20" x14ac:dyDescent="0.3">
      <c r="A131" s="2" t="s">
        <v>220</v>
      </c>
      <c r="B131" s="2" t="s">
        <v>221</v>
      </c>
      <c r="C131" s="2" t="s">
        <v>11</v>
      </c>
      <c r="D131" s="3">
        <v>36983</v>
      </c>
      <c r="E131" s="4">
        <f ca="1">DATEDIF(D131,TODAY(),"Y")</f>
        <v>21</v>
      </c>
      <c r="F131" s="5">
        <v>101049743664786</v>
      </c>
      <c r="G131" s="14" t="str">
        <f>A131&amp;"|"&amp;LEFT(B131,1)&amp;"|"&amp;LEFT(F131,7)</f>
        <v>DE LAYAHOURTIERE|G|1010497</v>
      </c>
      <c r="H131" s="2" t="s">
        <v>222</v>
      </c>
      <c r="I131" s="2">
        <v>97436</v>
      </c>
      <c r="J131" s="2" t="s">
        <v>13</v>
      </c>
      <c r="K131" s="6">
        <v>693478853</v>
      </c>
      <c r="L131" s="2" t="s">
        <v>789</v>
      </c>
      <c r="M131" s="2" t="s">
        <v>719</v>
      </c>
      <c r="N131" s="3">
        <v>44614</v>
      </c>
      <c r="O131" s="3">
        <v>45343</v>
      </c>
      <c r="P131" s="2"/>
      <c r="Q131" s="2" t="str">
        <f>IF(P131&lt;&gt;"","oui","")</f>
        <v/>
      </c>
      <c r="R131" s="2" t="s">
        <v>729</v>
      </c>
      <c r="S131" s="2">
        <f ca="1">IF(BDD!$Q78&lt;&gt;"oui",DATEDIF(BDD!$N78,TODAY(),"M"),DATEDIF(BDD!$N78,BDD!$P78,"M"))</f>
        <v>22</v>
      </c>
      <c r="T131" s="7">
        <v>1000</v>
      </c>
    </row>
    <row r="132" spans="1:20" x14ac:dyDescent="0.3">
      <c r="A132" s="2" t="s">
        <v>49</v>
      </c>
      <c r="B132" s="2" t="s">
        <v>278</v>
      </c>
      <c r="C132" s="2" t="s">
        <v>11</v>
      </c>
      <c r="D132" s="3">
        <v>36831</v>
      </c>
      <c r="E132" s="4">
        <f ca="1">DATEDIF(D132,TODAY(),"Y")</f>
        <v>22</v>
      </c>
      <c r="F132" s="5">
        <v>100119743667018</v>
      </c>
      <c r="G132" s="14" t="str">
        <f>A132&amp;"|"&amp;LEFT(B132,1)&amp;"|"&amp;LEFT(F132,7)</f>
        <v>DUCOIN|G|1001197</v>
      </c>
      <c r="H132" s="2" t="s">
        <v>456</v>
      </c>
      <c r="I132" s="2">
        <v>97436</v>
      </c>
      <c r="J132" s="2" t="s">
        <v>13</v>
      </c>
      <c r="K132" s="6">
        <v>693292271</v>
      </c>
      <c r="L132" s="2" t="s">
        <v>683</v>
      </c>
      <c r="M132" s="2" t="s">
        <v>719</v>
      </c>
      <c r="N132" s="3">
        <v>44551</v>
      </c>
      <c r="O132" s="3">
        <v>45280</v>
      </c>
      <c r="P132" s="2"/>
      <c r="Q132" s="2" t="str">
        <f>IF(P132&lt;&gt;"","oui","")</f>
        <v/>
      </c>
      <c r="R132" s="2" t="s">
        <v>729</v>
      </c>
      <c r="S132" s="2">
        <f ca="1">IF(BDD!$Q215&lt;&gt;"oui",DATEDIF(BDD!$N215,TODAY(),"M"),DATEDIF(BDD!$N215,BDD!$P215,"M"))</f>
        <v>30</v>
      </c>
      <c r="T132" s="7">
        <v>1500</v>
      </c>
    </row>
    <row r="133" spans="1:20" x14ac:dyDescent="0.3">
      <c r="A133" s="2" t="s">
        <v>9</v>
      </c>
      <c r="B133" s="2" t="s">
        <v>10</v>
      </c>
      <c r="C133" s="2" t="s">
        <v>11</v>
      </c>
      <c r="D133" s="3">
        <v>37714</v>
      </c>
      <c r="E133" s="4">
        <f ca="1">DATEDIF(D133,TODAY(),"Y")</f>
        <v>19</v>
      </c>
      <c r="F133" s="5">
        <v>103049743681352</v>
      </c>
      <c r="G133" s="14" t="str">
        <f>A133&amp;"|"&amp;LEFT(B133,1)&amp;"|"&amp;LEFT(F133,7)</f>
        <v>MAXIME|S|1030497</v>
      </c>
      <c r="H133" s="2" t="s">
        <v>12</v>
      </c>
      <c r="I133" s="2">
        <v>97436</v>
      </c>
      <c r="J133" s="2" t="s">
        <v>13</v>
      </c>
      <c r="K133" s="6">
        <v>693226371</v>
      </c>
      <c r="L133" s="2" t="s">
        <v>527</v>
      </c>
      <c r="M133" s="2" t="s">
        <v>719</v>
      </c>
      <c r="N133" s="3">
        <v>44566</v>
      </c>
      <c r="O133" s="3">
        <v>45295</v>
      </c>
      <c r="P133" s="2"/>
      <c r="Q133" s="2" t="str">
        <f>IF(P133&lt;&gt;"","oui","")</f>
        <v/>
      </c>
      <c r="R133" s="2" t="s">
        <v>729</v>
      </c>
      <c r="S133" s="2">
        <f ca="1">IF(BDD!$Q4&lt;&gt;"oui",DATEDIF(BDD!$N4,TODAY(),"M"),DATEDIF(BDD!$N4,BDD!$P4,"M"))</f>
        <v>24</v>
      </c>
      <c r="T133" s="7">
        <v>1500</v>
      </c>
    </row>
    <row r="134" spans="1:20" x14ac:dyDescent="0.3">
      <c r="A134" s="2" t="s">
        <v>175</v>
      </c>
      <c r="B134" s="2" t="s">
        <v>267</v>
      </c>
      <c r="C134" s="2" t="s">
        <v>2</v>
      </c>
      <c r="D134" s="3">
        <v>37759</v>
      </c>
      <c r="E134" s="4">
        <f ca="1">DATEDIF(D134,TODAY(),"Y")</f>
        <v>19</v>
      </c>
      <c r="F134" s="5">
        <v>203059748036130</v>
      </c>
      <c r="G134" s="14" t="str">
        <f>A134&amp;"|"&amp;LEFT(B134,1)&amp;"|"&amp;LEFT(F134,7)</f>
        <v>BOURRICHE|H|2030597</v>
      </c>
      <c r="H134" s="2" t="s">
        <v>492</v>
      </c>
      <c r="I134" s="2">
        <v>97480</v>
      </c>
      <c r="J134" s="2" t="s">
        <v>44</v>
      </c>
      <c r="K134" s="6">
        <v>693195675</v>
      </c>
      <c r="L134" s="2" t="s">
        <v>780</v>
      </c>
      <c r="M134" s="2" t="s">
        <v>719</v>
      </c>
      <c r="N134" s="3">
        <v>43933</v>
      </c>
      <c r="O134" s="3">
        <v>44662</v>
      </c>
      <c r="P134" s="2"/>
      <c r="Q134" s="2" t="str">
        <f>IF(P134&lt;&gt;"","oui","")</f>
        <v/>
      </c>
      <c r="R134" s="2" t="s">
        <v>729</v>
      </c>
      <c r="S134" s="2">
        <f ca="1">IF(BDD!$Q238&lt;&gt;"oui",DATEDIF(BDD!$N238,TODAY(),"M"),DATEDIF(BDD!$N238,BDD!$P238,"M"))</f>
        <v>29</v>
      </c>
      <c r="T134" s="7">
        <v>6750</v>
      </c>
    </row>
    <row r="135" spans="1:20" x14ac:dyDescent="0.3">
      <c r="A135" s="2" t="s">
        <v>133</v>
      </c>
      <c r="B135" s="2" t="s">
        <v>396</v>
      </c>
      <c r="C135" s="2" t="s">
        <v>11</v>
      </c>
      <c r="D135" s="3">
        <v>37903</v>
      </c>
      <c r="E135" s="4">
        <f ca="1">DATEDIF(D135,TODAY(),"Y")</f>
        <v>19</v>
      </c>
      <c r="F135" s="5">
        <v>103109744179193</v>
      </c>
      <c r="G135" s="14" t="str">
        <f>A135&amp;"|"&amp;LEFT(B135,1)&amp;"|"&amp;LEFT(F135,7)</f>
        <v>FOURMI|P|1031097</v>
      </c>
      <c r="H135" s="2" t="s">
        <v>497</v>
      </c>
      <c r="I135" s="2">
        <v>97441</v>
      </c>
      <c r="J135" s="2" t="s">
        <v>178</v>
      </c>
      <c r="K135" s="6">
        <v>692311244</v>
      </c>
      <c r="L135" s="2" t="s">
        <v>705</v>
      </c>
      <c r="M135" s="2" t="s">
        <v>719</v>
      </c>
      <c r="N135" s="3">
        <v>44034</v>
      </c>
      <c r="O135" s="3">
        <v>44763</v>
      </c>
      <c r="P135" s="2"/>
      <c r="Q135" s="2" t="str">
        <f>IF(P135&lt;&gt;"","oui","")</f>
        <v/>
      </c>
      <c r="R135" s="2" t="s">
        <v>729</v>
      </c>
      <c r="S135" s="2">
        <f ca="1">IF(BDD!$Q242&lt;&gt;"oui",DATEDIF(BDD!$N242,TODAY(),"M"),DATEDIF(BDD!$N242,BDD!$P242,"M"))</f>
        <v>5</v>
      </c>
      <c r="T135" s="7">
        <v>5750</v>
      </c>
    </row>
    <row r="136" spans="1:20" x14ac:dyDescent="0.3">
      <c r="A136" s="2" t="s">
        <v>298</v>
      </c>
      <c r="B136" s="2" t="s">
        <v>258</v>
      </c>
      <c r="C136" s="2" t="s">
        <v>2</v>
      </c>
      <c r="D136" s="3">
        <v>37435</v>
      </c>
      <c r="E136" s="4">
        <f ca="1">DATEDIF(D136,TODAY(),"Y")</f>
        <v>20</v>
      </c>
      <c r="F136" s="5">
        <v>202069744183927</v>
      </c>
      <c r="G136" s="14" t="str">
        <f>A136&amp;"|"&amp;LEFT(B136,1)&amp;"|"&amp;LEFT(F136,7)</f>
        <v>SIMCA|J|2020697</v>
      </c>
      <c r="H136" s="2" t="s">
        <v>367</v>
      </c>
      <c r="I136" s="2">
        <v>97441</v>
      </c>
      <c r="J136" s="2" t="s">
        <v>178</v>
      </c>
      <c r="K136" s="6">
        <v>693271751</v>
      </c>
      <c r="L136" s="2" t="s">
        <v>647</v>
      </c>
      <c r="M136" s="2" t="s">
        <v>719</v>
      </c>
      <c r="N136" s="3">
        <v>44552</v>
      </c>
      <c r="O136" s="3">
        <v>45281</v>
      </c>
      <c r="P136" s="3">
        <v>44720</v>
      </c>
      <c r="Q136" s="2" t="str">
        <f>IF(P136&lt;&gt;"","oui","")</f>
        <v>oui</v>
      </c>
      <c r="R136" s="2" t="s">
        <v>715</v>
      </c>
      <c r="S136" s="2">
        <f ca="1">IF(BDD!$Q159&lt;&gt;"oui",DATEDIF(BDD!$N159,TODAY(),"M"),DATEDIF(BDD!$N159,BDD!$P159,"M"))</f>
        <v>28</v>
      </c>
      <c r="T136" s="7">
        <v>1250</v>
      </c>
    </row>
    <row r="137" spans="1:20" x14ac:dyDescent="0.3">
      <c r="A137" s="2" t="s">
        <v>99</v>
      </c>
      <c r="B137" s="2" t="s">
        <v>460</v>
      </c>
      <c r="C137" s="2" t="s">
        <v>11</v>
      </c>
      <c r="D137" s="3">
        <v>37945</v>
      </c>
      <c r="E137" s="4">
        <f ca="1">DATEDIF(D137,TODAY(),"Y")</f>
        <v>19</v>
      </c>
      <c r="F137" s="5">
        <v>103119743957936</v>
      </c>
      <c r="G137" s="14" t="str">
        <f>A137&amp;"|"&amp;LEFT(B137,1)&amp;"|"&amp;LEFT(F137,7)</f>
        <v>LESIEUR|R|1031197</v>
      </c>
      <c r="H137" s="2" t="s">
        <v>482</v>
      </c>
      <c r="I137" s="2">
        <v>97439</v>
      </c>
      <c r="J137" s="2" t="s">
        <v>227</v>
      </c>
      <c r="K137" s="6">
        <v>692971736</v>
      </c>
      <c r="L137" s="2" t="s">
        <v>696</v>
      </c>
      <c r="M137" s="2" t="s">
        <v>719</v>
      </c>
      <c r="N137" s="3">
        <v>44147</v>
      </c>
      <c r="O137" s="3">
        <v>44876</v>
      </c>
      <c r="P137" s="2"/>
      <c r="Q137" s="2" t="str">
        <f>IF(P137&lt;&gt;"","oui","")</f>
        <v/>
      </c>
      <c r="R137" s="2" t="s">
        <v>729</v>
      </c>
      <c r="S137" s="2">
        <f ca="1">IF(BDD!$Q232&lt;&gt;"oui",DATEDIF(BDD!$N232,TODAY(),"M"),DATEDIF(BDD!$N232,BDD!$P232,"M"))</f>
        <v>18</v>
      </c>
      <c r="T137" s="7">
        <v>5000</v>
      </c>
    </row>
    <row r="138" spans="1:20" x14ac:dyDescent="0.3">
      <c r="A138" s="2" t="s">
        <v>154</v>
      </c>
      <c r="B138" s="2" t="s">
        <v>176</v>
      </c>
      <c r="C138" s="2" t="s">
        <v>2</v>
      </c>
      <c r="D138" s="3">
        <v>37341</v>
      </c>
      <c r="E138" s="4">
        <f ca="1">DATEDIF(D138,TODAY(),"Y")</f>
        <v>20</v>
      </c>
      <c r="F138" s="5">
        <v>202039743970651</v>
      </c>
      <c r="G138" s="14" t="str">
        <f>A138&amp;"|"&amp;LEFT(B138,1)&amp;"|"&amp;LEFT(F138,7)</f>
        <v>MIKITAOU|O|2020397</v>
      </c>
      <c r="H138" s="2" t="s">
        <v>295</v>
      </c>
      <c r="I138" s="2">
        <v>97439</v>
      </c>
      <c r="J138" s="2" t="s">
        <v>227</v>
      </c>
      <c r="K138" s="6">
        <v>692772181</v>
      </c>
      <c r="L138" s="2" t="s">
        <v>612</v>
      </c>
      <c r="M138" s="2" t="s">
        <v>719</v>
      </c>
      <c r="N138" s="3">
        <v>44139</v>
      </c>
      <c r="O138" s="3">
        <v>44868</v>
      </c>
      <c r="P138" s="2"/>
      <c r="Q138" s="2" t="str">
        <f>IF(P138&lt;&gt;"","oui","")</f>
        <v/>
      </c>
      <c r="R138" s="2" t="s">
        <v>729</v>
      </c>
      <c r="S138" s="2">
        <f ca="1">IF(BDD!$Q114&lt;&gt;"oui",DATEDIF(BDD!$N114,TODAY(),"M"),DATEDIF(BDD!$N114,BDD!$P114,"M"))</f>
        <v>26</v>
      </c>
      <c r="T138" s="7">
        <v>5000</v>
      </c>
    </row>
    <row r="139" spans="1:20" x14ac:dyDescent="0.3">
      <c r="A139" s="2" t="s">
        <v>394</v>
      </c>
      <c r="B139" s="2" t="s">
        <v>141</v>
      </c>
      <c r="C139" s="2" t="s">
        <v>11</v>
      </c>
      <c r="D139" s="3">
        <v>37793</v>
      </c>
      <c r="E139" s="4">
        <f ca="1">DATEDIF(D139,TODAY(),"Y")</f>
        <v>19</v>
      </c>
      <c r="F139" s="5">
        <v>103069743987765</v>
      </c>
      <c r="G139" s="14" t="str">
        <f>A139&amp;"|"&amp;LEFT(B139,1)&amp;"|"&amp;LEFT(F139,7)</f>
        <v>PATATRAC|B|1030697</v>
      </c>
      <c r="H139" s="2" t="s">
        <v>395</v>
      </c>
      <c r="I139" s="2">
        <v>97439</v>
      </c>
      <c r="J139" s="2" t="s">
        <v>227</v>
      </c>
      <c r="K139" s="6">
        <v>693638125</v>
      </c>
      <c r="L139" s="2" t="s">
        <v>660</v>
      </c>
      <c r="M139" s="2" t="s">
        <v>719</v>
      </c>
      <c r="N139" s="3">
        <v>44225</v>
      </c>
      <c r="O139" s="3">
        <v>44954</v>
      </c>
      <c r="P139" s="3">
        <v>44328</v>
      </c>
      <c r="Q139" s="2" t="str">
        <f>IF(P139&lt;&gt;"","oui","")</f>
        <v>oui</v>
      </c>
      <c r="R139" s="2" t="s">
        <v>726</v>
      </c>
      <c r="S139" s="2">
        <f ca="1">IF(BDD!$Q178&lt;&gt;"oui",DATEDIF(BDD!$N178,TODAY(),"M"),DATEDIF(BDD!$N178,BDD!$P178,"M"))</f>
        <v>7</v>
      </c>
      <c r="T139" s="7">
        <v>750</v>
      </c>
    </row>
    <row r="140" spans="1:20" x14ac:dyDescent="0.3">
      <c r="A140" s="2" t="s">
        <v>149</v>
      </c>
      <c r="B140" s="2" t="s">
        <v>241</v>
      </c>
      <c r="C140" s="2" t="s">
        <v>2</v>
      </c>
      <c r="D140" s="3">
        <v>36021</v>
      </c>
      <c r="E140" s="4">
        <f ca="1">DATEDIF(D140,TODAY(),"Y")</f>
        <v>24</v>
      </c>
      <c r="F140" s="5">
        <v>298089743813564</v>
      </c>
      <c r="G140" s="14" t="str">
        <f>A140&amp;"|"&amp;LEFT(B140,1)&amp;"|"&amp;LEFT(F140,7)</f>
        <v>DURAND|M|2980897</v>
      </c>
      <c r="H140" s="2" t="s">
        <v>457</v>
      </c>
      <c r="I140" s="2">
        <v>97438</v>
      </c>
      <c r="J140" s="2" t="s">
        <v>24</v>
      </c>
      <c r="K140" s="6">
        <v>693336152</v>
      </c>
      <c r="L140" s="2" t="s">
        <v>684</v>
      </c>
      <c r="M140" s="2" t="s">
        <v>719</v>
      </c>
      <c r="N140" s="3">
        <v>44181</v>
      </c>
      <c r="O140" s="3">
        <v>44910</v>
      </c>
      <c r="P140" s="2"/>
      <c r="Q140" s="2" t="str">
        <f>IF(P140&lt;&gt;"","oui","")</f>
        <v/>
      </c>
      <c r="R140" s="2" t="s">
        <v>729</v>
      </c>
      <c r="S140" s="2">
        <f ca="1">IF(BDD!$Q216&lt;&gt;"oui",DATEDIF(BDD!$N216,TODAY(),"M"),DATEDIF(BDD!$N216,BDD!$P216,"M"))</f>
        <v>19</v>
      </c>
      <c r="T140" s="7">
        <v>4750</v>
      </c>
    </row>
    <row r="141" spans="1:20" x14ac:dyDescent="0.3">
      <c r="A141" s="2" t="s">
        <v>184</v>
      </c>
      <c r="B141" s="2" t="s">
        <v>128</v>
      </c>
      <c r="C141" s="2" t="s">
        <v>2</v>
      </c>
      <c r="D141" s="3">
        <v>37447</v>
      </c>
      <c r="E141" s="4">
        <f ca="1">DATEDIF(D141,TODAY(),"Y")</f>
        <v>20</v>
      </c>
      <c r="F141" s="5">
        <v>202079743812442</v>
      </c>
      <c r="G141" s="14" t="str">
        <f>A141&amp;"|"&amp;LEFT(B141,1)&amp;"|"&amp;LEFT(F141,7)</f>
        <v>KAPORAIL|S|2020797</v>
      </c>
      <c r="H141" s="2" t="s">
        <v>387</v>
      </c>
      <c r="I141" s="2">
        <v>97438</v>
      </c>
      <c r="J141" s="2" t="s">
        <v>24</v>
      </c>
      <c r="K141" s="6">
        <v>692136090</v>
      </c>
      <c r="L141" s="2" t="s">
        <v>658</v>
      </c>
      <c r="M141" s="2" t="s">
        <v>719</v>
      </c>
      <c r="N141" s="3">
        <v>44519</v>
      </c>
      <c r="O141" s="3">
        <v>45248</v>
      </c>
      <c r="P141" s="2"/>
      <c r="Q141" s="2" t="str">
        <f>IF(P141&lt;&gt;"","oui","")</f>
        <v/>
      </c>
      <c r="R141" s="2" t="s">
        <v>729</v>
      </c>
      <c r="S141" s="2">
        <f ca="1">IF(BDD!$Q173&lt;&gt;"oui",DATEDIF(BDD!$N173,TODAY(),"M"),DATEDIF(BDD!$N173,BDD!$P173,"M"))</f>
        <v>6</v>
      </c>
      <c r="T141" s="7">
        <v>2000</v>
      </c>
    </row>
    <row r="142" spans="1:20" x14ac:dyDescent="0.3">
      <c r="A142" s="2" t="s">
        <v>245</v>
      </c>
      <c r="B142" s="2" t="s">
        <v>190</v>
      </c>
      <c r="C142" s="2" t="s">
        <v>2</v>
      </c>
      <c r="D142" s="3">
        <v>37972</v>
      </c>
      <c r="E142" s="4">
        <f ca="1">DATEDIF(D142,TODAY(),"Y")</f>
        <v>18</v>
      </c>
      <c r="F142" s="5">
        <v>203129743846128</v>
      </c>
      <c r="G142" s="14" t="str">
        <f>A142&amp;"|"&amp;LEFT(B142,1)&amp;"|"&amp;LEFT(F142,7)</f>
        <v>KOLHER|M|2031297</v>
      </c>
      <c r="H142" s="2" t="s">
        <v>246</v>
      </c>
      <c r="I142" s="2">
        <v>97438</v>
      </c>
      <c r="J142" s="2" t="s">
        <v>24</v>
      </c>
      <c r="K142" s="6">
        <v>693133687</v>
      </c>
      <c r="L142" s="2" t="s">
        <v>594</v>
      </c>
      <c r="M142" s="2" t="s">
        <v>719</v>
      </c>
      <c r="N142" s="3">
        <v>43970</v>
      </c>
      <c r="O142" s="3">
        <v>44699</v>
      </c>
      <c r="P142" s="2"/>
      <c r="Q142" s="2" t="str">
        <f>IF(P142&lt;&gt;"","oui","")</f>
        <v/>
      </c>
      <c r="R142" s="2" t="s">
        <v>729</v>
      </c>
      <c r="S142" s="2">
        <f ca="1">IF(BDD!$Q90&lt;&gt;"oui",DATEDIF(BDD!$N90,TODAY(),"M"),DATEDIF(BDD!$N90,BDD!$P90,"M"))</f>
        <v>33</v>
      </c>
      <c r="T142" s="7">
        <v>6500</v>
      </c>
    </row>
    <row r="143" spans="1:20" x14ac:dyDescent="0.3">
      <c r="A143" s="2" t="s">
        <v>276</v>
      </c>
      <c r="B143" s="2" t="s">
        <v>157</v>
      </c>
      <c r="C143" s="2" t="s">
        <v>2</v>
      </c>
      <c r="D143" s="3">
        <v>35230</v>
      </c>
      <c r="E143" s="4">
        <f ca="1">DATEDIF(D143,TODAY(),"Y")</f>
        <v>26</v>
      </c>
      <c r="F143" s="5">
        <v>296069743870967</v>
      </c>
      <c r="G143" s="14" t="str">
        <f>A143&amp;"|"&amp;LEFT(B143,1)&amp;"|"&amp;LEFT(F143,7)</f>
        <v>PAILLOT|M|2960697</v>
      </c>
      <c r="H143" s="2" t="s">
        <v>476</v>
      </c>
      <c r="I143" s="2">
        <v>97438</v>
      </c>
      <c r="J143" s="2" t="s">
        <v>24</v>
      </c>
      <c r="K143" s="6">
        <v>692671748</v>
      </c>
      <c r="L143" s="2" t="s">
        <v>691</v>
      </c>
      <c r="M143" s="2" t="s">
        <v>719</v>
      </c>
      <c r="N143" s="3">
        <v>44334</v>
      </c>
      <c r="O143" s="3">
        <v>45063</v>
      </c>
      <c r="P143" s="2"/>
      <c r="Q143" s="2" t="str">
        <f>IF(P143&lt;&gt;"","oui","")</f>
        <v/>
      </c>
      <c r="R143" s="2" t="s">
        <v>729</v>
      </c>
      <c r="S143" s="2">
        <f ca="1">IF(BDD!$Q227&lt;&gt;"oui",DATEDIF(BDD!$N227,TODAY(),"M"),DATEDIF(BDD!$N227,BDD!$P227,"M"))</f>
        <v>11</v>
      </c>
      <c r="T143" s="7">
        <v>3500</v>
      </c>
    </row>
    <row r="144" spans="1:20" x14ac:dyDescent="0.3">
      <c r="A144" s="2" t="s">
        <v>175</v>
      </c>
      <c r="B144" s="2" t="s">
        <v>324</v>
      </c>
      <c r="C144" s="2" t="s">
        <v>11</v>
      </c>
      <c r="D144" s="3">
        <v>37715</v>
      </c>
      <c r="E144" s="4">
        <f ca="1">DATEDIF(D144,TODAY(),"Y")</f>
        <v>19</v>
      </c>
      <c r="F144" s="5">
        <v>103049740030692</v>
      </c>
      <c r="G144" s="14" t="str">
        <f>A144&amp;"|"&amp;LEFT(B144,1)&amp;"|"&amp;LEFT(F144,7)</f>
        <v>BOURRICHE|H|1030497</v>
      </c>
      <c r="H144" s="2" t="s">
        <v>325</v>
      </c>
      <c r="I144" s="2">
        <v>97400</v>
      </c>
      <c r="J144" s="2" t="s">
        <v>4</v>
      </c>
      <c r="K144" s="6">
        <v>692518658</v>
      </c>
      <c r="L144" s="2" t="s">
        <v>628</v>
      </c>
      <c r="M144" s="2" t="s">
        <v>719</v>
      </c>
      <c r="N144" s="3">
        <v>44729</v>
      </c>
      <c r="O144" s="3">
        <v>45459</v>
      </c>
      <c r="P144" s="2"/>
      <c r="Q144" s="2" t="str">
        <f>IF(P144&lt;&gt;"","oui","")</f>
        <v/>
      </c>
      <c r="R144" s="2" t="s">
        <v>729</v>
      </c>
      <c r="S144" s="2">
        <f ca="1">IF(BDD!$Q132&lt;&gt;"oui",DATEDIF(BDD!$N132,TODAY(),"M"),DATEDIF(BDD!$N132,BDD!$P132,"M"))</f>
        <v>11</v>
      </c>
      <c r="T144" s="7">
        <v>250</v>
      </c>
    </row>
    <row r="145" spans="1:20" x14ac:dyDescent="0.3">
      <c r="A145" s="2" t="s">
        <v>283</v>
      </c>
      <c r="B145" s="2" t="s">
        <v>128</v>
      </c>
      <c r="C145" s="2" t="s">
        <v>2</v>
      </c>
      <c r="D145" s="3">
        <v>37500</v>
      </c>
      <c r="E145" s="4">
        <f ca="1">DATEDIF(D145,TODAY(),"Y")</f>
        <v>20</v>
      </c>
      <c r="F145" s="5">
        <v>202099740072492</v>
      </c>
      <c r="G145" s="14" t="str">
        <f>A145&amp;"|"&amp;LEFT(B145,1)&amp;"|"&amp;LEFT(F145,7)</f>
        <v>FORTRON|S|2020997</v>
      </c>
      <c r="H145" s="2" t="s">
        <v>284</v>
      </c>
      <c r="I145" s="2">
        <v>97400</v>
      </c>
      <c r="J145" s="2" t="s">
        <v>4</v>
      </c>
      <c r="K145" s="6">
        <v>692729559</v>
      </c>
      <c r="L145" s="2" t="s">
        <v>607</v>
      </c>
      <c r="M145" s="2" t="s">
        <v>719</v>
      </c>
      <c r="N145" s="3">
        <v>44335</v>
      </c>
      <c r="O145" s="3">
        <v>45064</v>
      </c>
      <c r="P145" s="2"/>
      <c r="Q145" s="2" t="str">
        <f>IF(P145&lt;&gt;"","oui","")</f>
        <v/>
      </c>
      <c r="R145" s="2" t="s">
        <v>729</v>
      </c>
      <c r="S145" s="2">
        <f ca="1">IF(BDD!$Q107&lt;&gt;"oui",DATEDIF(BDD!$N107,TODAY(),"M"),DATEDIF(BDD!$N107,BDD!$P107,"M"))</f>
        <v>33</v>
      </c>
      <c r="T145" s="7">
        <v>3500</v>
      </c>
    </row>
    <row r="146" spans="1:20" x14ac:dyDescent="0.3">
      <c r="A146" s="2" t="s">
        <v>189</v>
      </c>
      <c r="B146" s="2" t="s">
        <v>427</v>
      </c>
      <c r="C146" s="2" t="s">
        <v>11</v>
      </c>
      <c r="D146" s="3">
        <v>37487</v>
      </c>
      <c r="E146" s="4">
        <f ca="1">DATEDIF(D146,TODAY(),"Y")</f>
        <v>20</v>
      </c>
      <c r="F146" s="5">
        <v>102089747061897</v>
      </c>
      <c r="G146" s="14" t="str">
        <f>A146&amp;"|"&amp;LEFT(B146,1)&amp;"|"&amp;LEFT(F146,7)</f>
        <v>BÉCAUD|A|1020897</v>
      </c>
      <c r="H146" s="2" t="s">
        <v>500</v>
      </c>
      <c r="I146" s="2">
        <v>97470</v>
      </c>
      <c r="J146" s="2" t="s">
        <v>98</v>
      </c>
      <c r="K146" s="6">
        <v>693953035</v>
      </c>
      <c r="L146" s="2" t="s">
        <v>770</v>
      </c>
      <c r="M146" s="2" t="s">
        <v>719</v>
      </c>
      <c r="N146" s="3">
        <v>44365</v>
      </c>
      <c r="O146" s="3">
        <v>45094</v>
      </c>
      <c r="P146" s="2"/>
      <c r="Q146" s="2" t="str">
        <f>IF(P146&lt;&gt;"","oui","")</f>
        <v/>
      </c>
      <c r="R146" s="2" t="s">
        <v>729</v>
      </c>
      <c r="S146" s="2">
        <f ca="1">IF(BDD!$Q245&lt;&gt;"oui",DATEDIF(BDD!$N245,TODAY(),"M"),DATEDIF(BDD!$N245,BDD!$P245,"M"))</f>
        <v>14</v>
      </c>
      <c r="T146" s="7">
        <v>3250</v>
      </c>
    </row>
    <row r="147" spans="1:20" x14ac:dyDescent="0.3">
      <c r="A147" s="2" t="s">
        <v>328</v>
      </c>
      <c r="B147" s="2" t="s">
        <v>109</v>
      </c>
      <c r="C147" s="2" t="s">
        <v>2</v>
      </c>
      <c r="D147" s="3">
        <v>35167</v>
      </c>
      <c r="E147" s="4">
        <f ca="1">DATEDIF(D147,TODAY(),"Y")</f>
        <v>26</v>
      </c>
      <c r="F147" s="5">
        <v>296049747053531</v>
      </c>
      <c r="G147" s="14" t="str">
        <f>A147&amp;"|"&amp;LEFT(B147,1)&amp;"|"&amp;LEFT(F147,7)</f>
        <v>LAO-TSE-TSE|F|2960497</v>
      </c>
      <c r="H147" s="2" t="s">
        <v>390</v>
      </c>
      <c r="I147" s="2">
        <v>97470</v>
      </c>
      <c r="J147" s="2" t="s">
        <v>98</v>
      </c>
      <c r="K147" s="6">
        <v>693634291</v>
      </c>
      <c r="L147" s="2" t="s">
        <v>659</v>
      </c>
      <c r="M147" s="2" t="s">
        <v>719</v>
      </c>
      <c r="N147" s="3">
        <v>44279</v>
      </c>
      <c r="O147" s="3">
        <v>45008</v>
      </c>
      <c r="P147" s="2"/>
      <c r="Q147" s="2" t="str">
        <f>IF(P147&lt;&gt;"","oui","")</f>
        <v/>
      </c>
      <c r="R147" s="2" t="s">
        <v>729</v>
      </c>
      <c r="S147" s="2">
        <f ca="1">IF(BDD!$Q175&lt;&gt;"oui",DATEDIF(BDD!$N175,TODAY(),"M"),DATEDIF(BDD!$N175,BDD!$P175,"M"))</f>
        <v>6</v>
      </c>
      <c r="T147" s="7">
        <v>3750</v>
      </c>
    </row>
    <row r="148" spans="1:20" x14ac:dyDescent="0.3">
      <c r="A148" s="2" t="s">
        <v>92</v>
      </c>
      <c r="B148" s="2" t="s">
        <v>162</v>
      </c>
      <c r="C148" s="2" t="s">
        <v>11</v>
      </c>
      <c r="D148" s="3">
        <v>37788</v>
      </c>
      <c r="E148" s="4">
        <f ca="1">DATEDIF(D148,TODAY(),"Y")</f>
        <v>19</v>
      </c>
      <c r="F148" s="5">
        <v>103069747035866</v>
      </c>
      <c r="G148" s="14" t="str">
        <f>A148&amp;"|"&amp;LEFT(B148,1)&amp;"|"&amp;LEFT(F148,7)</f>
        <v>SYNTHOL|D|1030697</v>
      </c>
      <c r="H148" s="2" t="s">
        <v>163</v>
      </c>
      <c r="I148" s="2">
        <v>97470</v>
      </c>
      <c r="J148" s="2" t="s">
        <v>98</v>
      </c>
      <c r="K148" s="6">
        <v>693263754</v>
      </c>
      <c r="L148" s="2" t="s">
        <v>567</v>
      </c>
      <c r="M148" s="2" t="s">
        <v>719</v>
      </c>
      <c r="N148" s="3">
        <v>44293</v>
      </c>
      <c r="O148" s="3">
        <v>45022</v>
      </c>
      <c r="P148" s="2"/>
      <c r="Q148" s="2" t="str">
        <f>IF(P148&lt;&gt;"","oui","")</f>
        <v/>
      </c>
      <c r="R148" s="2" t="s">
        <v>729</v>
      </c>
      <c r="S148" s="2">
        <f ca="1">IF(BDD!$Q54&lt;&gt;"oui",DATEDIF(BDD!$N54,TODAY(),"M"),DATEDIF(BDD!$N54,BDD!$P54,"M"))</f>
        <v>30</v>
      </c>
      <c r="T148" s="7">
        <v>3750</v>
      </c>
    </row>
    <row r="149" spans="1:20" x14ac:dyDescent="0.3">
      <c r="A149" s="2" t="s">
        <v>167</v>
      </c>
      <c r="B149" s="2" t="s">
        <v>168</v>
      </c>
      <c r="C149" s="2" t="s">
        <v>2</v>
      </c>
      <c r="D149" s="3">
        <v>37115</v>
      </c>
      <c r="E149" s="4">
        <f ca="1">DATEDIF(D149,TODAY(),"Y")</f>
        <v>21</v>
      </c>
      <c r="F149" s="5">
        <v>201089742929960</v>
      </c>
      <c r="G149" s="14" t="str">
        <f>A149&amp;"|"&amp;LEFT(B149,1)&amp;"|"&amp;LEFT(F149,7)</f>
        <v>DOLTO|É|2010897</v>
      </c>
      <c r="H149" s="2" t="s">
        <v>169</v>
      </c>
      <c r="I149" s="2">
        <v>97429</v>
      </c>
      <c r="J149" s="2" t="s">
        <v>28</v>
      </c>
      <c r="K149" s="6">
        <v>693333255</v>
      </c>
      <c r="L149" s="2" t="s">
        <v>750</v>
      </c>
      <c r="M149" s="2" t="s">
        <v>719</v>
      </c>
      <c r="N149" s="3">
        <v>44708</v>
      </c>
      <c r="O149" s="3">
        <v>45438</v>
      </c>
      <c r="P149" s="2"/>
      <c r="Q149" s="2" t="str">
        <f>IF(P149&lt;&gt;"","oui","")</f>
        <v/>
      </c>
      <c r="R149" s="2" t="s">
        <v>729</v>
      </c>
      <c r="S149" s="2">
        <f ca="1">IF(BDD!$Q56&lt;&gt;"oui",DATEDIF(BDD!$N56,TODAY(),"M"),DATEDIF(BDD!$N56,BDD!$P56,"M"))</f>
        <v>5</v>
      </c>
      <c r="T149" s="7">
        <v>250</v>
      </c>
    </row>
    <row r="150" spans="1:20" x14ac:dyDescent="0.3">
      <c r="A150" s="2" t="s">
        <v>270</v>
      </c>
      <c r="B150" s="2" t="s">
        <v>271</v>
      </c>
      <c r="C150" s="2" t="s">
        <v>11</v>
      </c>
      <c r="D150" s="3">
        <v>36023</v>
      </c>
      <c r="E150" s="4">
        <f ca="1">DATEDIF(D150,TODAY(),"Y")</f>
        <v>24</v>
      </c>
      <c r="F150" s="5">
        <v>198089742712527</v>
      </c>
      <c r="G150" s="14" t="str">
        <f>A150&amp;"|"&amp;LEFT(B150,1)&amp;"|"&amp;LEFT(F150,7)</f>
        <v>DUPONT-LAJOIE|T|1980897</v>
      </c>
      <c r="H150" s="2" t="s">
        <v>272</v>
      </c>
      <c r="I150" s="2">
        <v>97427</v>
      </c>
      <c r="J150" s="2" t="s">
        <v>8</v>
      </c>
      <c r="K150" s="6">
        <v>693322926</v>
      </c>
      <c r="L150" s="2" t="s">
        <v>602</v>
      </c>
      <c r="M150" s="2" t="s">
        <v>719</v>
      </c>
      <c r="N150" s="3">
        <v>44694</v>
      </c>
      <c r="O150" s="3">
        <v>45424</v>
      </c>
      <c r="P150" s="2"/>
      <c r="Q150" s="2" t="str">
        <f>IF(P150&lt;&gt;"","oui","")</f>
        <v/>
      </c>
      <c r="R150" s="2" t="s">
        <v>729</v>
      </c>
      <c r="S150" s="2">
        <f ca="1">IF(BDD!$Q101&lt;&gt;"oui",DATEDIF(BDD!$N101,TODAY(),"M"),DATEDIF(BDD!$N101,BDD!$P101,"M"))</f>
        <v>9</v>
      </c>
      <c r="T150" s="7">
        <v>500</v>
      </c>
    </row>
    <row r="151" spans="1:20" x14ac:dyDescent="0.3">
      <c r="A151" s="2" t="s">
        <v>77</v>
      </c>
      <c r="B151" s="2" t="s">
        <v>78</v>
      </c>
      <c r="C151" s="2" t="s">
        <v>2</v>
      </c>
      <c r="D151" s="3">
        <v>36002</v>
      </c>
      <c r="E151" s="4">
        <f ca="1">DATEDIF(D151,TODAY(),"Y")</f>
        <v>24</v>
      </c>
      <c r="F151" s="5">
        <v>298079742792135</v>
      </c>
      <c r="G151" s="14" t="str">
        <f>A151&amp;"|"&amp;LEFT(B151,1)&amp;"|"&amp;LEFT(F151,7)</f>
        <v>MELANSSON|R|2980797</v>
      </c>
      <c r="H151" s="2" t="s">
        <v>79</v>
      </c>
      <c r="I151" s="2">
        <v>97427</v>
      </c>
      <c r="J151" s="2" t="s">
        <v>8</v>
      </c>
      <c r="K151" s="6">
        <v>692235777</v>
      </c>
      <c r="L151" s="2" t="s">
        <v>541</v>
      </c>
      <c r="M151" s="2" t="s">
        <v>719</v>
      </c>
      <c r="N151" s="3">
        <v>44706</v>
      </c>
      <c r="O151" s="3">
        <v>45436</v>
      </c>
      <c r="P151" s="2"/>
      <c r="Q151" s="2" t="str">
        <f>IF(P151&lt;&gt;"","oui","")</f>
        <v/>
      </c>
      <c r="R151" s="2" t="s">
        <v>729</v>
      </c>
      <c r="S151" s="2">
        <f ca="1">IF(BDD!$Q22&lt;&gt;"oui",DATEDIF(BDD!$N22,TODAY(),"M"),DATEDIF(BDD!$N22,BDD!$P22,"M"))</f>
        <v>27</v>
      </c>
      <c r="T151" s="7">
        <v>250</v>
      </c>
    </row>
    <row r="152" spans="1:20" x14ac:dyDescent="0.3">
      <c r="A152" s="2" t="s">
        <v>138</v>
      </c>
      <c r="B152" s="2" t="s">
        <v>113</v>
      </c>
      <c r="C152" s="2" t="s">
        <v>2</v>
      </c>
      <c r="D152" s="3">
        <v>36588</v>
      </c>
      <c r="E152" s="4">
        <f ca="1">DATEDIF(D152,TODAY(),"Y")</f>
        <v>22</v>
      </c>
      <c r="F152" s="5">
        <v>200039742741835</v>
      </c>
      <c r="G152" s="14" t="str">
        <f>A152&amp;"|"&amp;LEFT(B152,1)&amp;"|"&amp;LEFT(F152,7)</f>
        <v>RALINGOM|J|2000397</v>
      </c>
      <c r="H152" s="2" t="s">
        <v>139</v>
      </c>
      <c r="I152" s="2">
        <v>97427</v>
      </c>
      <c r="J152" s="2" t="s">
        <v>8</v>
      </c>
      <c r="K152" s="6">
        <v>693796278</v>
      </c>
      <c r="L152" s="2" t="s">
        <v>560</v>
      </c>
      <c r="M152" s="2" t="s">
        <v>719</v>
      </c>
      <c r="N152" s="3">
        <v>44655</v>
      </c>
      <c r="O152" s="3">
        <v>45385</v>
      </c>
      <c r="P152" s="2"/>
      <c r="Q152" s="2" t="str">
        <f>IF(P152&lt;&gt;"","oui","")</f>
        <v/>
      </c>
      <c r="R152" s="2" t="s">
        <v>729</v>
      </c>
      <c r="S152" s="2">
        <f ca="1">IF(BDD!$Q45&lt;&gt;"oui",DATEDIF(BDD!$N45,TODAY(),"M"),DATEDIF(BDD!$N45,BDD!$P45,"M"))</f>
        <v>4</v>
      </c>
      <c r="T152" s="7">
        <v>750</v>
      </c>
    </row>
    <row r="153" spans="1:20" x14ac:dyDescent="0.3">
      <c r="A153" s="2" t="s">
        <v>60</v>
      </c>
      <c r="B153" s="2" t="s">
        <v>22</v>
      </c>
      <c r="C153" s="2" t="s">
        <v>2</v>
      </c>
      <c r="D153" s="3">
        <v>36325</v>
      </c>
      <c r="E153" s="4">
        <f ca="1">DATEDIF(D153,TODAY(),"Y")</f>
        <v>23</v>
      </c>
      <c r="F153" s="5">
        <v>299069742631624</v>
      </c>
      <c r="G153" s="14" t="str">
        <f>A153&amp;"|"&amp;LEFT(B153,1)&amp;"|"&amp;LEFT(F153,7)</f>
        <v>BOURDIN|F|2990697</v>
      </c>
      <c r="H153" s="2" t="s">
        <v>61</v>
      </c>
      <c r="I153" s="2">
        <v>97426</v>
      </c>
      <c r="J153" s="2" t="s">
        <v>62</v>
      </c>
      <c r="K153" s="6">
        <v>692267961</v>
      </c>
      <c r="L153" s="2" t="s">
        <v>537</v>
      </c>
      <c r="M153" s="2" t="s">
        <v>719</v>
      </c>
      <c r="N153" s="3">
        <v>44549</v>
      </c>
      <c r="O153" s="3">
        <v>45278</v>
      </c>
      <c r="P153" s="2"/>
      <c r="Q153" s="2" t="str">
        <f>IF(P153&lt;&gt;"","oui","")</f>
        <v/>
      </c>
      <c r="R153" s="2" t="s">
        <v>729</v>
      </c>
      <c r="S153" s="2">
        <f ca="1">IF(BDD!$Q17&lt;&gt;"oui",DATEDIF(BDD!$N17,TODAY(),"M"),DATEDIF(BDD!$N17,BDD!$P17,"M"))</f>
        <v>34</v>
      </c>
      <c r="T153" s="7">
        <v>1750</v>
      </c>
    </row>
    <row r="154" spans="1:20" x14ac:dyDescent="0.3">
      <c r="A154" s="2" t="s">
        <v>430</v>
      </c>
      <c r="B154" s="2" t="s">
        <v>157</v>
      </c>
      <c r="C154" s="2" t="s">
        <v>2</v>
      </c>
      <c r="D154" s="3">
        <v>37656</v>
      </c>
      <c r="E154" s="4">
        <f ca="1">DATEDIF(D154,TODAY(),"Y")</f>
        <v>19</v>
      </c>
      <c r="F154" s="5">
        <v>203029742676089</v>
      </c>
      <c r="G154" s="14" t="str">
        <f>A154&amp;"|"&amp;LEFT(B154,1)&amp;"|"&amp;LEFT(F154,7)</f>
        <v>KLEIN|M|2030297</v>
      </c>
      <c r="H154" s="2" t="s">
        <v>431</v>
      </c>
      <c r="I154" s="2">
        <v>97426</v>
      </c>
      <c r="J154" s="2" t="s">
        <v>62</v>
      </c>
      <c r="K154" s="6">
        <v>693407299</v>
      </c>
      <c r="L154" s="2" t="s">
        <v>672</v>
      </c>
      <c r="M154" s="2" t="s">
        <v>719</v>
      </c>
      <c r="N154" s="3">
        <v>43922</v>
      </c>
      <c r="O154" s="3">
        <v>44651</v>
      </c>
      <c r="P154" s="2"/>
      <c r="Q154" s="2" t="str">
        <f>IF(P154&lt;&gt;"","oui","")</f>
        <v/>
      </c>
      <c r="R154" s="2" t="s">
        <v>729</v>
      </c>
      <c r="S154" s="2">
        <f ca="1">IF(BDD!$Q198&lt;&gt;"oui",DATEDIF(BDD!$N198,TODAY(),"M"),DATEDIF(BDD!$N198,BDD!$P198,"M"))</f>
        <v>22</v>
      </c>
      <c r="T154" s="7">
        <v>6750</v>
      </c>
    </row>
    <row r="155" spans="1:20" x14ac:dyDescent="0.3">
      <c r="A155" s="2" t="s">
        <v>276</v>
      </c>
      <c r="B155" s="2" t="s">
        <v>267</v>
      </c>
      <c r="C155" s="2" t="s">
        <v>2</v>
      </c>
      <c r="D155" s="3">
        <v>35157</v>
      </c>
      <c r="E155" s="4">
        <f ca="1">DATEDIF(D155,TODAY(),"Y")</f>
        <v>26</v>
      </c>
      <c r="F155" s="5">
        <v>296049742513017</v>
      </c>
      <c r="G155" s="14" t="str">
        <f>A155&amp;"|"&amp;LEFT(B155,1)&amp;"|"&amp;LEFT(F155,7)</f>
        <v>PAILLOT|H|2960497</v>
      </c>
      <c r="H155" s="2" t="s">
        <v>293</v>
      </c>
      <c r="I155" s="2">
        <v>97425</v>
      </c>
      <c r="J155" s="2" t="s">
        <v>88</v>
      </c>
      <c r="K155" s="6">
        <v>693111059</v>
      </c>
      <c r="L155" s="2" t="s">
        <v>775</v>
      </c>
      <c r="M155" s="2" t="s">
        <v>719</v>
      </c>
      <c r="N155" s="3">
        <v>44280</v>
      </c>
      <c r="O155" s="3">
        <v>45009</v>
      </c>
      <c r="P155" s="2"/>
      <c r="Q155" s="2" t="str">
        <f>IF(P155&lt;&gt;"","oui","")</f>
        <v/>
      </c>
      <c r="R155" s="2" t="s">
        <v>729</v>
      </c>
      <c r="S155" s="2">
        <f ca="1">IF(BDD!$Q112&lt;&gt;"oui",DATEDIF(BDD!$N112,TODAY(),"M"),DATEDIF(BDD!$N112,BDD!$P112,"M"))</f>
        <v>30</v>
      </c>
      <c r="T155" s="7">
        <v>3750</v>
      </c>
    </row>
    <row r="156" spans="1:20" x14ac:dyDescent="0.3">
      <c r="A156" s="2" t="s">
        <v>164</v>
      </c>
      <c r="B156" s="2" t="s">
        <v>165</v>
      </c>
      <c r="C156" s="2" t="s">
        <v>11</v>
      </c>
      <c r="D156" s="3">
        <v>37798</v>
      </c>
      <c r="E156" s="4">
        <f ca="1">DATEDIF(D156,TODAY(),"Y")</f>
        <v>19</v>
      </c>
      <c r="F156" s="5">
        <v>103069742529197</v>
      </c>
      <c r="G156" s="14" t="str">
        <f>A156&amp;"|"&amp;LEFT(B156,1)&amp;"|"&amp;LEFT(F156,7)</f>
        <v>PEUGEOT|M|1030697</v>
      </c>
      <c r="H156" s="2" t="s">
        <v>166</v>
      </c>
      <c r="I156" s="2">
        <v>97425</v>
      </c>
      <c r="J156" s="2" t="s">
        <v>88</v>
      </c>
      <c r="K156" s="6">
        <v>693213040</v>
      </c>
      <c r="L156" s="2" t="s">
        <v>568</v>
      </c>
      <c r="M156" s="2" t="s">
        <v>719</v>
      </c>
      <c r="N156" s="3">
        <v>44402</v>
      </c>
      <c r="O156" s="3">
        <v>45131</v>
      </c>
      <c r="P156" s="2"/>
      <c r="Q156" s="2" t="str">
        <f>IF(P156&lt;&gt;"","oui","")</f>
        <v/>
      </c>
      <c r="R156" s="2" t="s">
        <v>729</v>
      </c>
      <c r="S156" s="2">
        <f ca="1">IF(BDD!$Q55&lt;&gt;"oui",DATEDIF(BDD!$N55,TODAY(),"M"),DATEDIF(BDD!$N55,BDD!$P55,"M"))</f>
        <v>27</v>
      </c>
      <c r="T156" s="7">
        <v>2750</v>
      </c>
    </row>
    <row r="157" spans="1:20" x14ac:dyDescent="0.3">
      <c r="A157" s="2" t="s">
        <v>92</v>
      </c>
      <c r="B157" s="2" t="s">
        <v>271</v>
      </c>
      <c r="C157" s="2" t="s">
        <v>11</v>
      </c>
      <c r="D157" s="3">
        <v>36851</v>
      </c>
      <c r="E157" s="4">
        <f ca="1">DATEDIF(D157,TODAY(),"Y")</f>
        <v>22</v>
      </c>
      <c r="F157" s="5">
        <v>100119743097920</v>
      </c>
      <c r="G157" s="14" t="str">
        <f>A157&amp;"|"&amp;LEFT(B157,1)&amp;"|"&amp;LEFT(F157,7)</f>
        <v>SYNTHOL|T|1001197</v>
      </c>
      <c r="H157" s="2" t="s">
        <v>296</v>
      </c>
      <c r="I157" s="2">
        <v>97430</v>
      </c>
      <c r="J157" s="2" t="s">
        <v>52</v>
      </c>
      <c r="K157" s="6">
        <v>693402261</v>
      </c>
      <c r="L157" s="2" t="s">
        <v>613</v>
      </c>
      <c r="M157" s="2" t="s">
        <v>719</v>
      </c>
      <c r="N157" s="3">
        <v>44133</v>
      </c>
      <c r="O157" s="3">
        <v>44862</v>
      </c>
      <c r="P157" s="2"/>
      <c r="Q157" s="2" t="str">
        <f>IF(P157&lt;&gt;"","oui","")</f>
        <v/>
      </c>
      <c r="R157" s="2" t="s">
        <v>729</v>
      </c>
      <c r="S157" s="2">
        <f ca="1">IF(BDD!$Q115&lt;&gt;"oui",DATEDIF(BDD!$N115,TODAY(),"M"),DATEDIF(BDD!$N115,BDD!$P115,"M"))</f>
        <v>33</v>
      </c>
      <c r="T157" s="7">
        <v>5000</v>
      </c>
    </row>
    <row r="158" spans="1:20" x14ac:dyDescent="0.3">
      <c r="A158" s="2" t="s">
        <v>200</v>
      </c>
      <c r="B158" s="2" t="s">
        <v>201</v>
      </c>
      <c r="C158" s="2" t="s">
        <v>2</v>
      </c>
      <c r="D158" s="3">
        <v>36378</v>
      </c>
      <c r="E158" s="4">
        <f ca="1">DATEDIF(D158,TODAY(),"Y")</f>
        <v>23</v>
      </c>
      <c r="F158" s="5">
        <v>299089741485235</v>
      </c>
      <c r="G158" s="14" t="str">
        <f>A158&amp;"|"&amp;LEFT(B158,1)&amp;"|"&amp;LEFT(F158,7)</f>
        <v>ESPARDON|C|2990897</v>
      </c>
      <c r="H158" s="2" t="s">
        <v>202</v>
      </c>
      <c r="I158" s="2">
        <v>97414</v>
      </c>
      <c r="J158" s="2" t="s">
        <v>171</v>
      </c>
      <c r="K158" s="6">
        <v>693752978</v>
      </c>
      <c r="L158" s="2" t="s">
        <v>577</v>
      </c>
      <c r="M158" s="2" t="s">
        <v>719</v>
      </c>
      <c r="N158" s="3">
        <v>44289</v>
      </c>
      <c r="O158" s="3">
        <v>45018</v>
      </c>
      <c r="P158" s="2"/>
      <c r="Q158" s="2" t="str">
        <f>IF(P158&lt;&gt;"","oui","")</f>
        <v/>
      </c>
      <c r="R158" s="2" t="s">
        <v>729</v>
      </c>
      <c r="S158" s="2">
        <f ca="1">IF(BDD!$Q69&lt;&gt;"oui",DATEDIF(BDD!$N69,TODAY(),"M"),DATEDIF(BDD!$N69,BDD!$P69,"M"))</f>
        <v>28</v>
      </c>
      <c r="T158" s="7">
        <v>3750</v>
      </c>
    </row>
    <row r="159" spans="1:20" x14ac:dyDescent="0.3">
      <c r="A159" s="2" t="s">
        <v>362</v>
      </c>
      <c r="B159" s="2" t="s">
        <v>1</v>
      </c>
      <c r="C159" s="2" t="s">
        <v>2</v>
      </c>
      <c r="D159" s="3">
        <v>36997</v>
      </c>
      <c r="E159" s="4">
        <f ca="1">DATEDIF(D159,TODAY(),"Y")</f>
        <v>21</v>
      </c>
      <c r="F159" s="5">
        <v>201049741462499</v>
      </c>
      <c r="G159" s="14" t="str">
        <f>A159&amp;"|"&amp;LEFT(B159,1)&amp;"|"&amp;LEFT(F159,7)</f>
        <v>PLANCTON|S|2010497</v>
      </c>
      <c r="H159" s="2" t="s">
        <v>363</v>
      </c>
      <c r="I159" s="2">
        <v>97414</v>
      </c>
      <c r="J159" s="2" t="s">
        <v>171</v>
      </c>
      <c r="K159" s="6">
        <v>692881723</v>
      </c>
      <c r="L159" s="2" t="s">
        <v>644</v>
      </c>
      <c r="M159" s="2" t="s">
        <v>719</v>
      </c>
      <c r="N159" s="3">
        <v>44028</v>
      </c>
      <c r="O159" s="3">
        <v>44757</v>
      </c>
      <c r="P159" s="2"/>
      <c r="Q159" s="2" t="str">
        <f>IF(P159&lt;&gt;"","oui","")</f>
        <v/>
      </c>
      <c r="R159" s="2" t="s">
        <v>729</v>
      </c>
      <c r="S159" s="2">
        <f ca="1">IF(BDD!$Q156&lt;&gt;"oui",DATEDIF(BDD!$N156,TODAY(),"M"),DATEDIF(BDD!$N156,BDD!$P156,"M"))</f>
        <v>16</v>
      </c>
      <c r="T159" s="7">
        <v>6000</v>
      </c>
    </row>
    <row r="160" spans="1:20" x14ac:dyDescent="0.3">
      <c r="A160" s="2" t="s">
        <v>14</v>
      </c>
      <c r="B160" s="2" t="s">
        <v>157</v>
      </c>
      <c r="C160" s="2" t="s">
        <v>2</v>
      </c>
      <c r="D160" s="3">
        <v>35505</v>
      </c>
      <c r="E160" s="4">
        <f ca="1">DATEDIF(D160,TODAY(),"Y")</f>
        <v>25</v>
      </c>
      <c r="F160" s="5">
        <v>297039741398085</v>
      </c>
      <c r="G160" s="14" t="str">
        <f>A160&amp;"|"&amp;LEFT(B160,1)&amp;"|"&amp;LEFT(F160,7)</f>
        <v>COUTURIER|M|2970397</v>
      </c>
      <c r="H160" s="2" t="s">
        <v>244</v>
      </c>
      <c r="I160" s="2">
        <v>97413</v>
      </c>
      <c r="J160" s="2" t="s">
        <v>120</v>
      </c>
      <c r="K160" s="6">
        <v>693499085</v>
      </c>
      <c r="L160" s="2" t="s">
        <v>593</v>
      </c>
      <c r="M160" s="2" t="s">
        <v>719</v>
      </c>
      <c r="N160" s="3">
        <v>44349</v>
      </c>
      <c r="O160" s="3">
        <v>45078</v>
      </c>
      <c r="P160" s="2"/>
      <c r="Q160" s="2" t="str">
        <f>IF(P160&lt;&gt;"","oui","")</f>
        <v/>
      </c>
      <c r="R160" s="2" t="s">
        <v>729</v>
      </c>
      <c r="S160" s="2">
        <f ca="1">IF(BDD!$Q89&lt;&gt;"oui",DATEDIF(BDD!$N89,TODAY(),"M"),DATEDIF(BDD!$N89,BDD!$P89,"M"))</f>
        <v>25</v>
      </c>
      <c r="T160" s="7">
        <v>3250</v>
      </c>
    </row>
    <row r="161" spans="1:20" x14ac:dyDescent="0.3">
      <c r="A161" s="2" t="s">
        <v>99</v>
      </c>
      <c r="B161" s="2" t="s">
        <v>179</v>
      </c>
      <c r="C161" s="2" t="s">
        <v>2</v>
      </c>
      <c r="D161" s="3">
        <v>37418</v>
      </c>
      <c r="E161" s="4">
        <f ca="1">DATEDIF(D161,TODAY(),"Y")</f>
        <v>20</v>
      </c>
      <c r="F161" s="5">
        <v>202069741341992</v>
      </c>
      <c r="G161" s="14" t="str">
        <f>A161&amp;"|"&amp;LEFT(B161,1)&amp;"|"&amp;LEFT(F161,7)</f>
        <v>LESIEUR|J|2020697</v>
      </c>
      <c r="H161" s="2" t="s">
        <v>180</v>
      </c>
      <c r="I161" s="2">
        <v>97413</v>
      </c>
      <c r="J161" s="2" t="s">
        <v>120</v>
      </c>
      <c r="K161" s="6">
        <v>692713363</v>
      </c>
      <c r="L161" s="2" t="s">
        <v>571</v>
      </c>
      <c r="M161" s="2" t="s">
        <v>719</v>
      </c>
      <c r="N161" s="3">
        <v>44389</v>
      </c>
      <c r="O161" s="3">
        <v>45118</v>
      </c>
      <c r="P161" s="2"/>
      <c r="Q161" s="2" t="str">
        <f>IF(P161&lt;&gt;"","oui","")</f>
        <v/>
      </c>
      <c r="R161" s="2" t="s">
        <v>729</v>
      </c>
      <c r="S161" s="2">
        <f ca="1">IF(BDD!$Q60&lt;&gt;"oui",DATEDIF(BDD!$N60,TODAY(),"M"),DATEDIF(BDD!$N60,BDD!$P60,"M"))</f>
        <v>21</v>
      </c>
      <c r="T161" s="7">
        <v>3000</v>
      </c>
    </row>
    <row r="162" spans="1:20" x14ac:dyDescent="0.3">
      <c r="A162" s="2" t="s">
        <v>298</v>
      </c>
      <c r="B162" s="2" t="s">
        <v>248</v>
      </c>
      <c r="C162" s="2" t="s">
        <v>11</v>
      </c>
      <c r="D162" s="3">
        <v>35754</v>
      </c>
      <c r="E162" s="4">
        <f ca="1">DATEDIF(D162,TODAY(),"Y")</f>
        <v>25</v>
      </c>
      <c r="F162" s="5">
        <v>197119741385781</v>
      </c>
      <c r="G162" s="14" t="str">
        <f>A162&amp;"|"&amp;LEFT(B162,1)&amp;"|"&amp;LEFT(F162,7)</f>
        <v>SIMCA|G|1971197</v>
      </c>
      <c r="H162" s="2" t="s">
        <v>299</v>
      </c>
      <c r="I162" s="2">
        <v>97413</v>
      </c>
      <c r="J162" s="2" t="s">
        <v>120</v>
      </c>
      <c r="K162" s="6">
        <v>692841389</v>
      </c>
      <c r="L162" s="2" t="s">
        <v>615</v>
      </c>
      <c r="M162" s="2" t="s">
        <v>719</v>
      </c>
      <c r="N162" s="3">
        <v>43937</v>
      </c>
      <c r="O162" s="3">
        <v>44666</v>
      </c>
      <c r="P162" s="3">
        <v>44071</v>
      </c>
      <c r="Q162" s="2" t="str">
        <f>IF(P162&lt;&gt;"","oui","")</f>
        <v>oui</v>
      </c>
      <c r="R162" s="2" t="s">
        <v>715</v>
      </c>
      <c r="S162" s="2">
        <f ca="1">IF(BDD!$Q117&lt;&gt;"oui",DATEDIF(BDD!$N117,TODAY(),"M"),DATEDIF(BDD!$N117,BDD!$P117,"M"))</f>
        <v>25</v>
      </c>
      <c r="T162" s="7">
        <v>1000</v>
      </c>
    </row>
    <row r="163" spans="1:20" x14ac:dyDescent="0.3">
      <c r="A163" s="2" t="s">
        <v>228</v>
      </c>
      <c r="B163" s="2" t="s">
        <v>109</v>
      </c>
      <c r="C163" s="2" t="s">
        <v>2</v>
      </c>
      <c r="D163" s="3">
        <v>37082</v>
      </c>
      <c r="E163" s="4">
        <f ca="1">DATEDIF(D163,TODAY(),"Y")</f>
        <v>21</v>
      </c>
      <c r="F163" s="5">
        <v>201079741261314</v>
      </c>
      <c r="G163" s="14" t="str">
        <f>A163&amp;"|"&amp;LEFT(B163,1)&amp;"|"&amp;LEFT(F163,7)</f>
        <v>DELKO|F|2010797</v>
      </c>
      <c r="H163" s="2" t="s">
        <v>229</v>
      </c>
      <c r="I163" s="2">
        <v>97412</v>
      </c>
      <c r="J163" s="2" t="s">
        <v>17</v>
      </c>
      <c r="K163" s="6">
        <v>693481198</v>
      </c>
      <c r="L163" s="2" t="s">
        <v>586</v>
      </c>
      <c r="M163" s="2" t="s">
        <v>719</v>
      </c>
      <c r="N163" s="3">
        <v>44445</v>
      </c>
      <c r="O163" s="3">
        <v>45174</v>
      </c>
      <c r="P163" s="3">
        <v>44572</v>
      </c>
      <c r="Q163" s="2" t="str">
        <f>IF(P163&lt;&gt;"","oui","")</f>
        <v>oui</v>
      </c>
      <c r="R163" s="2" t="s">
        <v>727</v>
      </c>
      <c r="S163" s="2">
        <f ca="1">IF(BDD!$Q81&lt;&gt;"oui",DATEDIF(BDD!$N81,TODAY(),"M"),DATEDIF(BDD!$N81,BDD!$P81,"M"))</f>
        <v>5</v>
      </c>
      <c r="T163" s="7">
        <v>1000</v>
      </c>
    </row>
    <row r="164" spans="1:20" x14ac:dyDescent="0.3">
      <c r="A164" s="2" t="s">
        <v>231</v>
      </c>
      <c r="B164" s="2" t="s">
        <v>72</v>
      </c>
      <c r="C164" s="2" t="s">
        <v>2</v>
      </c>
      <c r="D164" s="3">
        <v>37806</v>
      </c>
      <c r="E164" s="4">
        <f ca="1">DATEDIF(D164,TODAY(),"Y")</f>
        <v>19</v>
      </c>
      <c r="F164" s="5">
        <v>203079741261878</v>
      </c>
      <c r="G164" s="14" t="str">
        <f>A164&amp;"|"&amp;LEFT(B164,1)&amp;"|"&amp;LEFT(F164,7)</f>
        <v>KAIRE|C|2030797</v>
      </c>
      <c r="H164" s="2" t="s">
        <v>232</v>
      </c>
      <c r="I164" s="2">
        <v>97412</v>
      </c>
      <c r="J164" s="2" t="s">
        <v>17</v>
      </c>
      <c r="K164" s="6">
        <v>693175925</v>
      </c>
      <c r="L164" s="2" t="s">
        <v>588</v>
      </c>
      <c r="M164" s="2" t="s">
        <v>719</v>
      </c>
      <c r="N164" s="3">
        <v>44028</v>
      </c>
      <c r="O164" s="3">
        <v>44757</v>
      </c>
      <c r="P164" s="2"/>
      <c r="Q164" s="2" t="str">
        <f>IF(P164&lt;&gt;"","oui","")</f>
        <v/>
      </c>
      <c r="R164" s="2" t="s">
        <v>729</v>
      </c>
      <c r="S164" s="2">
        <f ca="1">IF(BDD!$Q83&lt;&gt;"oui",DATEDIF(BDD!$N83,TODAY(),"M"),DATEDIF(BDD!$N83,BDD!$P83,"M"))</f>
        <v>9</v>
      </c>
      <c r="T164" s="7">
        <v>6000</v>
      </c>
    </row>
    <row r="165" spans="1:20" x14ac:dyDescent="0.3">
      <c r="A165" s="2" t="s">
        <v>196</v>
      </c>
      <c r="B165" s="2" t="s">
        <v>160</v>
      </c>
      <c r="C165" s="2" t="s">
        <v>11</v>
      </c>
      <c r="D165" s="3">
        <v>37946</v>
      </c>
      <c r="E165" s="4">
        <f ca="1">DATEDIF(D165,TODAY(),"Y")</f>
        <v>19</v>
      </c>
      <c r="F165" s="5">
        <v>103119741293739</v>
      </c>
      <c r="G165" s="14" t="str">
        <f>A165&amp;"|"&amp;LEFT(B165,1)&amp;"|"&amp;LEFT(F165,7)</f>
        <v>VANDEL|G|1031197</v>
      </c>
      <c r="H165" s="2" t="s">
        <v>197</v>
      </c>
      <c r="I165" s="2">
        <v>97412</v>
      </c>
      <c r="J165" s="2" t="s">
        <v>17</v>
      </c>
      <c r="K165" s="6">
        <v>693594419</v>
      </c>
      <c r="L165" s="2" t="s">
        <v>782</v>
      </c>
      <c r="M165" s="2" t="s">
        <v>719</v>
      </c>
      <c r="N165" s="3">
        <v>43895</v>
      </c>
      <c r="O165" s="3">
        <v>44624</v>
      </c>
      <c r="P165" s="2"/>
      <c r="Q165" s="2" t="str">
        <f>IF(P165&lt;&gt;"","oui","")</f>
        <v/>
      </c>
      <c r="R165" s="2" t="s">
        <v>729</v>
      </c>
      <c r="S165" s="2">
        <f ca="1">IF(BDD!$Q67&lt;&gt;"oui",DATEDIF(BDD!$N67,TODAY(),"M"),DATEDIF(BDD!$N67,BDD!$P67,"M"))</f>
        <v>18</v>
      </c>
      <c r="T165" s="7">
        <v>7000</v>
      </c>
    </row>
    <row r="166" spans="1:20" x14ac:dyDescent="0.3">
      <c r="A166" s="2" t="s">
        <v>154</v>
      </c>
      <c r="B166" s="2" t="s">
        <v>162</v>
      </c>
      <c r="C166" s="2" t="s">
        <v>11</v>
      </c>
      <c r="D166" s="3">
        <v>35726</v>
      </c>
      <c r="E166" s="4">
        <f ca="1">DATEDIF(D166,TODAY(),"Y")</f>
        <v>25</v>
      </c>
      <c r="F166" s="5">
        <v>197109741059242</v>
      </c>
      <c r="G166" s="14" t="str">
        <f>A166&amp;"|"&amp;LEFT(B166,1)&amp;"|"&amp;LEFT(F166,7)</f>
        <v>MIKITAOU|D|1971097</v>
      </c>
      <c r="H166" s="2" t="s">
        <v>477</v>
      </c>
      <c r="I166" s="2">
        <v>97410</v>
      </c>
      <c r="J166" s="2" t="s">
        <v>70</v>
      </c>
      <c r="K166" s="6">
        <v>693126435</v>
      </c>
      <c r="L166" s="2" t="s">
        <v>692</v>
      </c>
      <c r="M166" s="2" t="s">
        <v>716</v>
      </c>
      <c r="N166" s="3">
        <v>44103</v>
      </c>
      <c r="O166" s="3">
        <v>44832</v>
      </c>
      <c r="P166" s="2"/>
      <c r="Q166" s="2" t="str">
        <f>IF(P166&lt;&gt;"","oui","")</f>
        <v/>
      </c>
      <c r="R166" s="2" t="s">
        <v>729</v>
      </c>
      <c r="S166" s="2">
        <f ca="1">IF(BDD!$Q228&lt;&gt;"oui",DATEDIF(BDD!$N228,TODAY(),"M"),DATEDIF(BDD!$N228,BDD!$P228,"M"))</f>
        <v>7</v>
      </c>
      <c r="T166" s="7">
        <v>4410</v>
      </c>
    </row>
    <row r="167" spans="1:20" x14ac:dyDescent="0.3">
      <c r="A167" s="2" t="s">
        <v>276</v>
      </c>
      <c r="B167" s="2" t="s">
        <v>10</v>
      </c>
      <c r="C167" s="2" t="s">
        <v>11</v>
      </c>
      <c r="D167" s="3">
        <v>37646</v>
      </c>
      <c r="E167" s="4">
        <f ca="1">DATEDIF(D167,TODAY(),"Y")</f>
        <v>19</v>
      </c>
      <c r="F167" s="5">
        <v>103019741027129</v>
      </c>
      <c r="G167" s="14" t="str">
        <f>A167&amp;"|"&amp;LEFT(B167,1)&amp;"|"&amp;LEFT(F167,7)</f>
        <v>PAILLOT|S|1030197</v>
      </c>
      <c r="H167" s="2" t="s">
        <v>312</v>
      </c>
      <c r="I167" s="2">
        <v>97410</v>
      </c>
      <c r="J167" s="2" t="s">
        <v>70</v>
      </c>
      <c r="K167" s="6">
        <v>692491599</v>
      </c>
      <c r="L167" s="2" t="s">
        <v>623</v>
      </c>
      <c r="M167" s="2" t="s">
        <v>716</v>
      </c>
      <c r="N167" s="3">
        <v>44489</v>
      </c>
      <c r="O167" s="3">
        <v>45218</v>
      </c>
      <c r="P167" s="2"/>
      <c r="Q167" s="2" t="str">
        <f>IF(P167&lt;&gt;"","oui","")</f>
        <v/>
      </c>
      <c r="R167" s="2" t="s">
        <v>729</v>
      </c>
      <c r="S167" s="2">
        <f ca="1">IF(BDD!$Q126&lt;&gt;"oui",DATEDIF(BDD!$N126,TODAY(),"M"),DATEDIF(BDD!$N126,BDD!$P126,"M"))</f>
        <v>5</v>
      </c>
      <c r="T167" s="7">
        <v>1680</v>
      </c>
    </row>
    <row r="168" spans="1:20" x14ac:dyDescent="0.3">
      <c r="A168" s="2" t="s">
        <v>198</v>
      </c>
      <c r="B168" s="2" t="s">
        <v>26</v>
      </c>
      <c r="C168" s="2" t="s">
        <v>11</v>
      </c>
      <c r="D168" s="3">
        <v>35457</v>
      </c>
      <c r="E168" s="4">
        <f ca="1">DATEDIF(D168,TODAY(),"Y")</f>
        <v>25</v>
      </c>
      <c r="F168" s="5">
        <v>197019741018419</v>
      </c>
      <c r="G168" s="14" t="str">
        <f>A168&amp;"|"&amp;LEFT(B168,1)&amp;"|"&amp;LEFT(F168,7)</f>
        <v>PEHEMU|A|1970197</v>
      </c>
      <c r="H168" s="2" t="s">
        <v>199</v>
      </c>
      <c r="I168" s="2">
        <v>97410</v>
      </c>
      <c r="J168" s="2" t="s">
        <v>70</v>
      </c>
      <c r="K168" s="6">
        <v>693686035</v>
      </c>
      <c r="L168" s="2" t="s">
        <v>576</v>
      </c>
      <c r="M168" s="2" t="s">
        <v>716</v>
      </c>
      <c r="N168" s="3">
        <v>44620</v>
      </c>
      <c r="O168" s="3">
        <v>45349</v>
      </c>
      <c r="P168" s="2"/>
      <c r="Q168" s="2" t="str">
        <f>IF(P168&lt;&gt;"","oui","")</f>
        <v/>
      </c>
      <c r="R168" s="2" t="s">
        <v>729</v>
      </c>
      <c r="S168" s="2">
        <f ca="1">IF(BDD!$Q68&lt;&gt;"oui",DATEDIF(BDD!$N68,TODAY(),"M"),DATEDIF(BDD!$N68,BDD!$P68,"M"))</f>
        <v>23</v>
      </c>
      <c r="T168" s="7">
        <v>840</v>
      </c>
    </row>
    <row r="169" spans="1:20" x14ac:dyDescent="0.3">
      <c r="A169" s="2" t="s">
        <v>313</v>
      </c>
      <c r="B169" s="2" t="s">
        <v>64</v>
      </c>
      <c r="C169" s="2" t="s">
        <v>2</v>
      </c>
      <c r="D169" s="3">
        <v>37370</v>
      </c>
      <c r="E169" s="4">
        <f ca="1">DATEDIF(D169,TODAY(),"Y")</f>
        <v>20</v>
      </c>
      <c r="F169" s="5">
        <v>202049744287714</v>
      </c>
      <c r="G169" s="14" t="str">
        <f>A169&amp;"|"&amp;LEFT(B169,1)&amp;"|"&amp;LEFT(F169,7)</f>
        <v>DELAHOUSSE|G|2020497</v>
      </c>
      <c r="H169" s="2" t="s">
        <v>314</v>
      </c>
      <c r="I169" s="2">
        <v>97442</v>
      </c>
      <c r="J169" s="2" t="s">
        <v>59</v>
      </c>
      <c r="K169" s="6">
        <v>693355694</v>
      </c>
      <c r="L169" s="2" t="s">
        <v>624</v>
      </c>
      <c r="M169" s="2" t="s">
        <v>716</v>
      </c>
      <c r="N169" s="3">
        <v>44601</v>
      </c>
      <c r="O169" s="3">
        <v>45330</v>
      </c>
      <c r="P169" s="3">
        <v>44734</v>
      </c>
      <c r="Q169" s="2" t="str">
        <f>IF(P169&lt;&gt;"","oui","")</f>
        <v>oui</v>
      </c>
      <c r="R169" s="2" t="s">
        <v>715</v>
      </c>
      <c r="S169" s="2">
        <f ca="1">IF(BDD!$Q127&lt;&gt;"oui",DATEDIF(BDD!$N127,TODAY(),"M"),DATEDIF(BDD!$N127,BDD!$P127,"M"))</f>
        <v>5</v>
      </c>
      <c r="T169" s="7">
        <v>840</v>
      </c>
    </row>
    <row r="170" spans="1:20" x14ac:dyDescent="0.3">
      <c r="A170" s="2" t="s">
        <v>133</v>
      </c>
      <c r="B170" s="2" t="s">
        <v>134</v>
      </c>
      <c r="C170" s="2" t="s">
        <v>2</v>
      </c>
      <c r="D170" s="3">
        <v>36709</v>
      </c>
      <c r="E170" s="4">
        <f ca="1">DATEDIF(D170,TODAY(),"Y")</f>
        <v>22</v>
      </c>
      <c r="F170" s="5">
        <v>200079744267079</v>
      </c>
      <c r="G170" s="14" t="str">
        <f>A170&amp;"|"&amp;LEFT(B170,1)&amp;"|"&amp;LEFT(F170,7)</f>
        <v>FOURMI|G|2000797</v>
      </c>
      <c r="H170" s="2" t="s">
        <v>135</v>
      </c>
      <c r="I170" s="2">
        <v>97442</v>
      </c>
      <c r="J170" s="2" t="s">
        <v>59</v>
      </c>
      <c r="K170" s="6">
        <v>693891694</v>
      </c>
      <c r="L170" s="2" t="s">
        <v>558</v>
      </c>
      <c r="M170" s="2" t="s">
        <v>716</v>
      </c>
      <c r="N170" s="3">
        <v>43884</v>
      </c>
      <c r="O170" s="3">
        <v>44614</v>
      </c>
      <c r="P170" s="2"/>
      <c r="Q170" s="2" t="str">
        <f>IF(P170&lt;&gt;"","oui","")</f>
        <v/>
      </c>
      <c r="R170" s="2" t="s">
        <v>729</v>
      </c>
      <c r="S170" s="2">
        <f ca="1">IF(BDD!$Q43&lt;&gt;"oui",DATEDIF(BDD!$N43,TODAY(),"M"),DATEDIF(BDD!$N43,BDD!$P43,"M"))</f>
        <v>18</v>
      </c>
      <c r="T170" s="7">
        <v>5880</v>
      </c>
    </row>
    <row r="171" spans="1:20" x14ac:dyDescent="0.3">
      <c r="A171" s="2" t="s">
        <v>159</v>
      </c>
      <c r="B171" s="2" t="s">
        <v>160</v>
      </c>
      <c r="C171" s="2" t="s">
        <v>11</v>
      </c>
      <c r="D171" s="3">
        <v>36733</v>
      </c>
      <c r="E171" s="4">
        <f ca="1">DATEDIF(D171,TODAY(),"Y")</f>
        <v>22</v>
      </c>
      <c r="F171" s="5">
        <v>100079744242762</v>
      </c>
      <c r="G171" s="14" t="str">
        <f>A171&amp;"|"&amp;LEFT(B171,1)&amp;"|"&amp;LEFT(F171,7)</f>
        <v>SAUMON|G|1000797</v>
      </c>
      <c r="H171" s="2" t="s">
        <v>161</v>
      </c>
      <c r="I171" s="2">
        <v>97442</v>
      </c>
      <c r="J171" s="2" t="s">
        <v>59</v>
      </c>
      <c r="K171" s="6">
        <v>693663490</v>
      </c>
      <c r="L171" s="2" t="s">
        <v>781</v>
      </c>
      <c r="M171" s="2" t="s">
        <v>716</v>
      </c>
      <c r="N171" s="3">
        <v>44709</v>
      </c>
      <c r="O171" s="3">
        <v>45439</v>
      </c>
      <c r="P171" s="2"/>
      <c r="Q171" s="2" t="str">
        <f>IF(P171&lt;&gt;"","oui","")</f>
        <v/>
      </c>
      <c r="R171" s="2" t="s">
        <v>729</v>
      </c>
      <c r="S171" s="2">
        <f ca="1">IF(BDD!$Q53&lt;&gt;"oui",DATEDIF(BDD!$N53,TODAY(),"M"),DATEDIF(BDD!$N53,BDD!$P53,"M"))</f>
        <v>16</v>
      </c>
      <c r="T171" s="7">
        <v>210</v>
      </c>
    </row>
    <row r="172" spans="1:20" x14ac:dyDescent="0.3">
      <c r="A172" s="2" t="s">
        <v>247</v>
      </c>
      <c r="B172" s="2" t="s">
        <v>248</v>
      </c>
      <c r="C172" s="2" t="s">
        <v>11</v>
      </c>
      <c r="D172" s="3">
        <v>37077</v>
      </c>
      <c r="E172" s="4">
        <f ca="1">DATEDIF(D172,TODAY(),"Y")</f>
        <v>21</v>
      </c>
      <c r="F172" s="5">
        <v>101079745076180</v>
      </c>
      <c r="G172" s="14" t="str">
        <f>A172&amp;"|"&amp;LEFT(B172,1)&amp;"|"&amp;LEFT(F172,7)</f>
        <v>FLANNEL|G|1010797</v>
      </c>
      <c r="H172" s="2" t="s">
        <v>249</v>
      </c>
      <c r="I172" s="2">
        <v>97450</v>
      </c>
      <c r="J172" s="2" t="s">
        <v>174</v>
      </c>
      <c r="K172" s="6">
        <v>692725799</v>
      </c>
      <c r="L172" s="2" t="s">
        <v>595</v>
      </c>
      <c r="M172" s="2" t="s">
        <v>716</v>
      </c>
      <c r="N172" s="3">
        <v>43866</v>
      </c>
      <c r="O172" s="3">
        <v>44596</v>
      </c>
      <c r="P172" s="2"/>
      <c r="Q172" s="2" t="str">
        <f>IF(P172&lt;&gt;"","oui","")</f>
        <v/>
      </c>
      <c r="R172" s="2" t="s">
        <v>729</v>
      </c>
      <c r="S172" s="2">
        <f ca="1">IF(BDD!$Q91&lt;&gt;"oui",DATEDIF(BDD!$N91,TODAY(),"M"),DATEDIF(BDD!$N91,BDD!$P91,"M"))</f>
        <v>4</v>
      </c>
      <c r="T172" s="7">
        <v>6090</v>
      </c>
    </row>
    <row r="173" spans="1:20" x14ac:dyDescent="0.3">
      <c r="A173" s="2" t="s">
        <v>233</v>
      </c>
      <c r="B173" s="2" t="s">
        <v>234</v>
      </c>
      <c r="C173" s="2" t="s">
        <v>11</v>
      </c>
      <c r="D173" s="3">
        <v>37084</v>
      </c>
      <c r="E173" s="4">
        <f ca="1">DATEDIF(D173,TODAY(),"Y")</f>
        <v>21</v>
      </c>
      <c r="F173" s="5">
        <v>101079744156156</v>
      </c>
      <c r="G173" s="14" t="str">
        <f>A173&amp;"|"&amp;LEFT(B173,1)&amp;"|"&amp;LEFT(F173,7)</f>
        <v>EFFERALGAN|B|1010797</v>
      </c>
      <c r="H173" s="2" t="s">
        <v>235</v>
      </c>
      <c r="I173" s="2">
        <v>97441</v>
      </c>
      <c r="J173" s="2" t="s">
        <v>178</v>
      </c>
      <c r="K173" s="6">
        <v>692435589</v>
      </c>
      <c r="L173" s="2" t="s">
        <v>589</v>
      </c>
      <c r="M173" s="2" t="s">
        <v>716</v>
      </c>
      <c r="N173" s="3">
        <v>44679</v>
      </c>
      <c r="O173" s="3">
        <v>45409</v>
      </c>
      <c r="P173" s="2"/>
      <c r="Q173" s="2" t="str">
        <f>IF(P173&lt;&gt;"","oui","")</f>
        <v/>
      </c>
      <c r="R173" s="2" t="s">
        <v>729</v>
      </c>
      <c r="S173" s="2">
        <f ca="1">IF(BDD!$Q84&lt;&gt;"oui",DATEDIF(BDD!$N84,TODAY(),"M"),DATEDIF(BDD!$N84,BDD!$P84,"M"))</f>
        <v>18</v>
      </c>
      <c r="T173" s="7">
        <v>420</v>
      </c>
    </row>
    <row r="174" spans="1:20" x14ac:dyDescent="0.3">
      <c r="A174" s="2" t="s">
        <v>506</v>
      </c>
      <c r="B174" s="2" t="s">
        <v>507</v>
      </c>
      <c r="C174" s="2" t="s">
        <v>11</v>
      </c>
      <c r="D174" s="3">
        <v>36797</v>
      </c>
      <c r="E174" s="4">
        <f ca="1">DATEDIF(D174,TODAY(),"Y")</f>
        <v>22</v>
      </c>
      <c r="F174" s="5">
        <v>100099744119059</v>
      </c>
      <c r="G174" s="14" t="str">
        <f>A174&amp;"|"&amp;LEFT(B174,1)&amp;"|"&amp;LEFT(F174,7)</f>
        <v>GERROY|E|1000997</v>
      </c>
      <c r="H174" s="2" t="s">
        <v>508</v>
      </c>
      <c r="I174" s="2">
        <v>97441</v>
      </c>
      <c r="J174" s="2" t="s">
        <v>178</v>
      </c>
      <c r="K174" s="6">
        <v>693156079</v>
      </c>
      <c r="L174" s="2" t="s">
        <v>711</v>
      </c>
      <c r="M174" s="2" t="s">
        <v>716</v>
      </c>
      <c r="N174" s="3">
        <v>44025</v>
      </c>
      <c r="O174" s="3">
        <v>44754</v>
      </c>
      <c r="P174" s="2"/>
      <c r="Q174" s="2" t="str">
        <f>IF(P174&lt;&gt;"","oui","")</f>
        <v/>
      </c>
      <c r="R174" s="2" t="s">
        <v>729</v>
      </c>
      <c r="S174" s="2">
        <f ca="1">IF(BDD!$Q251&lt;&gt;"oui",DATEDIF(BDD!$N251,TODAY(),"M"),DATEDIF(BDD!$N251,BDD!$P251,"M"))</f>
        <v>22</v>
      </c>
      <c r="T174" s="7">
        <v>5040</v>
      </c>
    </row>
    <row r="175" spans="1:20" x14ac:dyDescent="0.3">
      <c r="A175" s="2" t="s">
        <v>99</v>
      </c>
      <c r="B175" s="2" t="s">
        <v>176</v>
      </c>
      <c r="C175" s="2" t="s">
        <v>2</v>
      </c>
      <c r="D175" s="3">
        <v>37659</v>
      </c>
      <c r="E175" s="4">
        <f ca="1">DATEDIF(D175,TODAY(),"Y")</f>
        <v>19</v>
      </c>
      <c r="F175" s="5">
        <v>203029743981339</v>
      </c>
      <c r="G175" s="14" t="str">
        <f>A175&amp;"|"&amp;LEFT(B175,1)&amp;"|"&amp;LEFT(F175,7)</f>
        <v>LESIEUR|O|2030297</v>
      </c>
      <c r="H175" s="2" t="s">
        <v>353</v>
      </c>
      <c r="I175" s="2">
        <v>97439</v>
      </c>
      <c r="J175" s="2" t="s">
        <v>227</v>
      </c>
      <c r="K175" s="6">
        <v>692117565</v>
      </c>
      <c r="L175" s="2" t="s">
        <v>739</v>
      </c>
      <c r="M175" s="2" t="s">
        <v>716</v>
      </c>
      <c r="N175" s="3">
        <v>44685</v>
      </c>
      <c r="O175" s="3">
        <v>45415</v>
      </c>
      <c r="P175" s="2"/>
      <c r="Q175" s="2" t="str">
        <f>IF(P175&lt;&gt;"","oui","")</f>
        <v/>
      </c>
      <c r="R175" s="2" t="s">
        <v>729</v>
      </c>
      <c r="S175" s="2">
        <f ca="1">IF(BDD!$Q152&lt;&gt;"oui",DATEDIF(BDD!$N152,TODAY(),"M"),DATEDIF(BDD!$N152,BDD!$P152,"M"))</f>
        <v>7</v>
      </c>
      <c r="T175" s="7">
        <v>420</v>
      </c>
    </row>
    <row r="176" spans="1:20" x14ac:dyDescent="0.3">
      <c r="A176" s="2" t="s">
        <v>303</v>
      </c>
      <c r="B176" s="2" t="s">
        <v>165</v>
      </c>
      <c r="C176" s="2" t="s">
        <v>11</v>
      </c>
      <c r="D176" s="3">
        <v>36266</v>
      </c>
      <c r="E176" s="4">
        <f ca="1">DATEDIF(D176,TODAY(),"Y")</f>
        <v>23</v>
      </c>
      <c r="F176" s="5">
        <v>199049743851394</v>
      </c>
      <c r="G176" s="14" t="str">
        <f>A176&amp;"|"&amp;LEFT(B176,1)&amp;"|"&amp;LEFT(F176,7)</f>
        <v>FERRAND|M|1990497</v>
      </c>
      <c r="H176" s="2" t="s">
        <v>304</v>
      </c>
      <c r="I176" s="2">
        <v>97438</v>
      </c>
      <c r="J176" s="2" t="s">
        <v>24</v>
      </c>
      <c r="K176" s="6">
        <v>693668291</v>
      </c>
      <c r="L176" s="2" t="s">
        <v>618</v>
      </c>
      <c r="M176" s="2" t="s">
        <v>716</v>
      </c>
      <c r="N176" s="3">
        <v>44119</v>
      </c>
      <c r="O176" s="3">
        <v>44848</v>
      </c>
      <c r="P176" s="2"/>
      <c r="Q176" s="2" t="str">
        <f>IF(P176&lt;&gt;"","oui","")</f>
        <v/>
      </c>
      <c r="R176" s="2" t="s">
        <v>729</v>
      </c>
      <c r="S176" s="2">
        <f ca="1">IF(BDD!$Q120&lt;&gt;"oui",DATEDIF(BDD!$N120,TODAY(),"M"),DATEDIF(BDD!$N120,BDD!$P120,"M"))</f>
        <v>27</v>
      </c>
      <c r="T176" s="7">
        <v>4410</v>
      </c>
    </row>
    <row r="177" spans="1:20" x14ac:dyDescent="0.3">
      <c r="A177" s="2" t="s">
        <v>124</v>
      </c>
      <c r="B177" s="2" t="s">
        <v>182</v>
      </c>
      <c r="C177" s="2" t="s">
        <v>2</v>
      </c>
      <c r="D177" s="3">
        <v>35916</v>
      </c>
      <c r="E177" s="4">
        <f ca="1">DATEDIF(D177,TODAY(),"Y")</f>
        <v>24</v>
      </c>
      <c r="F177" s="5">
        <v>298059743828432</v>
      </c>
      <c r="G177" s="14" t="str">
        <f>A177&amp;"|"&amp;LEFT(B177,1)&amp;"|"&amp;LEFT(F177,7)</f>
        <v>SIGNORET|M|2980597</v>
      </c>
      <c r="H177" s="2" t="s">
        <v>467</v>
      </c>
      <c r="I177" s="2">
        <v>97438</v>
      </c>
      <c r="J177" s="2" t="s">
        <v>24</v>
      </c>
      <c r="K177" s="6">
        <v>692275511</v>
      </c>
      <c r="L177" s="2" t="s">
        <v>686</v>
      </c>
      <c r="M177" s="2" t="s">
        <v>716</v>
      </c>
      <c r="N177" s="3">
        <v>44493</v>
      </c>
      <c r="O177" s="3">
        <v>45222</v>
      </c>
      <c r="P177" s="2"/>
      <c r="Q177" s="2" t="str">
        <f>IF(P177&lt;&gt;"","oui","")</f>
        <v/>
      </c>
      <c r="R177" s="2" t="s">
        <v>729</v>
      </c>
      <c r="S177" s="2">
        <f ca="1">IF(BDD!$Q222&lt;&gt;"oui",DATEDIF(BDD!$N222,TODAY(),"M"),DATEDIF(BDD!$N222,BDD!$P222,"M"))</f>
        <v>31</v>
      </c>
      <c r="T177" s="7">
        <v>1680</v>
      </c>
    </row>
    <row r="178" spans="1:20" x14ac:dyDescent="0.3">
      <c r="A178" s="2" t="s">
        <v>18</v>
      </c>
      <c r="B178" s="2" t="s">
        <v>19</v>
      </c>
      <c r="C178" s="2" t="s">
        <v>2</v>
      </c>
      <c r="D178" s="3">
        <v>36281</v>
      </c>
      <c r="E178" s="4">
        <f ca="1">DATEDIF(D178,TODAY(),"Y")</f>
        <v>23</v>
      </c>
      <c r="F178" s="5">
        <v>299059740017230</v>
      </c>
      <c r="G178" s="14" t="str">
        <f>A178&amp;"|"&amp;LEFT(B178,1)&amp;"|"&amp;LEFT(F178,7)</f>
        <v>FRAMBOISIER|M|2990597</v>
      </c>
      <c r="H178" s="2" t="s">
        <v>20</v>
      </c>
      <c r="I178" s="2">
        <v>97400</v>
      </c>
      <c r="J178" s="2" t="s">
        <v>4</v>
      </c>
      <c r="K178" s="6">
        <v>693403836</v>
      </c>
      <c r="L178" s="2" t="s">
        <v>529</v>
      </c>
      <c r="M178" s="2" t="s">
        <v>716</v>
      </c>
      <c r="N178" s="3">
        <v>44477</v>
      </c>
      <c r="O178" s="3">
        <v>45206</v>
      </c>
      <c r="P178" s="3">
        <v>44693</v>
      </c>
      <c r="Q178" s="2" t="str">
        <f>IF(P178&lt;&gt;"","oui","")</f>
        <v>oui</v>
      </c>
      <c r="R178" s="2" t="s">
        <v>728</v>
      </c>
      <c r="S178" s="2">
        <f ca="1">IF(BDD!$Q6&lt;&gt;"oui",DATEDIF(BDD!$N6,TODAY(),"M"),DATEDIF(BDD!$N6,BDD!$P6,"M"))</f>
        <v>4</v>
      </c>
      <c r="T178" s="7">
        <v>1470</v>
      </c>
    </row>
    <row r="179" spans="1:20" x14ac:dyDescent="0.3">
      <c r="A179" s="2" t="s">
        <v>276</v>
      </c>
      <c r="B179" s="2" t="s">
        <v>90</v>
      </c>
      <c r="C179" s="2" t="s">
        <v>2</v>
      </c>
      <c r="D179" s="3">
        <v>37323</v>
      </c>
      <c r="E179" s="4">
        <f ca="1">DATEDIF(D179,TODAY(),"Y")</f>
        <v>20</v>
      </c>
      <c r="F179" s="5">
        <v>202039740014695</v>
      </c>
      <c r="G179" s="14" t="str">
        <f>A179&amp;"|"&amp;LEFT(B179,1)&amp;"|"&amp;LEFT(F179,7)</f>
        <v>PAILLOT|I|2020397</v>
      </c>
      <c r="H179" s="2" t="s">
        <v>305</v>
      </c>
      <c r="I179" s="2">
        <v>97400</v>
      </c>
      <c r="J179" s="2" t="s">
        <v>4</v>
      </c>
      <c r="K179" s="6">
        <v>693964854</v>
      </c>
      <c r="L179" s="2" t="s">
        <v>619</v>
      </c>
      <c r="M179" s="2" t="s">
        <v>716</v>
      </c>
      <c r="N179" s="3">
        <v>44723</v>
      </c>
      <c r="O179" s="3">
        <v>45453</v>
      </c>
      <c r="P179" s="2"/>
      <c r="Q179" s="2" t="str">
        <f>IF(P179&lt;&gt;"","oui","")</f>
        <v/>
      </c>
      <c r="R179" s="2" t="s">
        <v>729</v>
      </c>
      <c r="S179" s="2">
        <f ca="1">IF(BDD!$Q121&lt;&gt;"oui",DATEDIF(BDD!$N121,TODAY(),"M"),DATEDIF(BDD!$N121,BDD!$P121,"M"))</f>
        <v>30</v>
      </c>
      <c r="T179" s="7">
        <v>210</v>
      </c>
    </row>
    <row r="180" spans="1:20" x14ac:dyDescent="0.3">
      <c r="A180" s="2" t="s">
        <v>164</v>
      </c>
      <c r="B180" s="2" t="s">
        <v>274</v>
      </c>
      <c r="C180" s="2" t="s">
        <v>2</v>
      </c>
      <c r="D180" s="3">
        <v>35613</v>
      </c>
      <c r="E180" s="4">
        <f ca="1">DATEDIF(D180,TODAY(),"Y")</f>
        <v>25</v>
      </c>
      <c r="F180" s="5">
        <v>297079740045884</v>
      </c>
      <c r="G180" s="14" t="str">
        <f>A180&amp;"|"&amp;LEFT(B180,1)&amp;"|"&amp;LEFT(F180,7)</f>
        <v>PEUGEOT|J|2970797</v>
      </c>
      <c r="H180" s="2" t="s">
        <v>294</v>
      </c>
      <c r="I180" s="2">
        <v>97400</v>
      </c>
      <c r="J180" s="2" t="s">
        <v>4</v>
      </c>
      <c r="K180" s="6">
        <v>692153383</v>
      </c>
      <c r="L180" s="2" t="s">
        <v>611</v>
      </c>
      <c r="M180" s="2" t="s">
        <v>716</v>
      </c>
      <c r="N180" s="3">
        <v>44408</v>
      </c>
      <c r="O180" s="3">
        <v>45137</v>
      </c>
      <c r="P180" s="2"/>
      <c r="Q180" s="2" t="str">
        <f>IF(P180&lt;&gt;"","oui","")</f>
        <v/>
      </c>
      <c r="R180" s="2" t="s">
        <v>729</v>
      </c>
      <c r="S180" s="2">
        <f ca="1">IF(BDD!$Q113&lt;&gt;"oui",DATEDIF(BDD!$N113,TODAY(),"M"),DATEDIF(BDD!$N113,BDD!$P113,"M"))</f>
        <v>8</v>
      </c>
      <c r="T180" s="7">
        <v>2310</v>
      </c>
    </row>
    <row r="181" spans="1:20" x14ac:dyDescent="0.3">
      <c r="A181" s="2" t="s">
        <v>29</v>
      </c>
      <c r="B181" s="2" t="s">
        <v>30</v>
      </c>
      <c r="C181" s="2" t="s">
        <v>2</v>
      </c>
      <c r="D181" s="3">
        <v>37827</v>
      </c>
      <c r="E181" s="4">
        <f ca="1">DATEDIF(D181,TODAY(),"Y")</f>
        <v>19</v>
      </c>
      <c r="F181" s="5">
        <v>203079747076512</v>
      </c>
      <c r="G181" s="14" t="str">
        <f>A181&amp;"|"&amp;LEFT(B181,1)&amp;"|"&amp;LEFT(F181,7)</f>
        <v>DE CHEVOT|A|2030797</v>
      </c>
      <c r="H181" s="2" t="s">
        <v>97</v>
      </c>
      <c r="I181" s="2">
        <v>97470</v>
      </c>
      <c r="J181" s="2" t="s">
        <v>98</v>
      </c>
      <c r="K181" s="6">
        <v>693467553</v>
      </c>
      <c r="L181" s="2" t="s">
        <v>788</v>
      </c>
      <c r="M181" s="2" t="s">
        <v>716</v>
      </c>
      <c r="N181" s="3">
        <v>44421</v>
      </c>
      <c r="O181" s="3">
        <v>45150</v>
      </c>
      <c r="P181" s="2"/>
      <c r="Q181" s="2" t="str">
        <f>IF(P181&lt;&gt;"","oui","")</f>
        <v/>
      </c>
      <c r="R181" s="2" t="s">
        <v>729</v>
      </c>
      <c r="S181" s="2">
        <f ca="1">IF(BDD!$Q29&lt;&gt;"oui",DATEDIF(BDD!$N29,TODAY(),"M"),DATEDIF(BDD!$N29,BDD!$P29,"M"))</f>
        <v>26</v>
      </c>
      <c r="T181" s="7">
        <v>2310</v>
      </c>
    </row>
    <row r="182" spans="1:20" x14ac:dyDescent="0.3">
      <c r="A182" s="2" t="s">
        <v>105</v>
      </c>
      <c r="B182" s="2" t="s">
        <v>106</v>
      </c>
      <c r="C182" s="2" t="s">
        <v>2</v>
      </c>
      <c r="D182" s="3">
        <v>35193</v>
      </c>
      <c r="E182" s="4">
        <f ca="1">DATEDIF(D182,TODAY(),"Y")</f>
        <v>26</v>
      </c>
      <c r="F182" s="5">
        <v>296059747076890</v>
      </c>
      <c r="G182" s="14" t="str">
        <f>A182&amp;"|"&amp;LEFT(B182,1)&amp;"|"&amp;LEFT(F182,7)</f>
        <v>LEMOYNE|G|2960597</v>
      </c>
      <c r="H182" s="2" t="s">
        <v>107</v>
      </c>
      <c r="I182" s="2">
        <v>97470</v>
      </c>
      <c r="J182" s="2" t="s">
        <v>98</v>
      </c>
      <c r="K182" s="6">
        <v>692286965</v>
      </c>
      <c r="L182" s="2" t="s">
        <v>548</v>
      </c>
      <c r="M182" s="2" t="s">
        <v>716</v>
      </c>
      <c r="N182" s="3">
        <v>44536</v>
      </c>
      <c r="O182" s="3">
        <v>45265</v>
      </c>
      <c r="P182" s="2"/>
      <c r="Q182" s="2" t="str">
        <f>IF(P182&lt;&gt;"","oui","")</f>
        <v/>
      </c>
      <c r="R182" s="2" t="s">
        <v>729</v>
      </c>
      <c r="S182" s="2">
        <f ca="1">IF(BDD!$Q32&lt;&gt;"oui",DATEDIF(BDD!$N32,TODAY(),"M"),DATEDIF(BDD!$N32,BDD!$P32,"M"))</f>
        <v>21</v>
      </c>
      <c r="T182" s="7">
        <v>1470</v>
      </c>
    </row>
    <row r="183" spans="1:20" x14ac:dyDescent="0.3">
      <c r="A183" s="2" t="s">
        <v>514</v>
      </c>
      <c r="B183" s="2" t="s">
        <v>316</v>
      </c>
      <c r="C183" s="2" t="s">
        <v>11</v>
      </c>
      <c r="D183" s="3">
        <v>35521</v>
      </c>
      <c r="E183" s="4">
        <f ca="1">DATEDIF(D183,TODAY(),"Y")</f>
        <v>25</v>
      </c>
      <c r="F183" s="5">
        <v>197049744059025</v>
      </c>
      <c r="G183" s="14" t="str">
        <f>A183&amp;"|"&amp;LEFT(B183,1)&amp;"|"&amp;LEFT(F183,7)</f>
        <v>BALZAMIN|G|1970497</v>
      </c>
      <c r="H183" s="2" t="s">
        <v>515</v>
      </c>
      <c r="I183" s="2">
        <v>97440</v>
      </c>
      <c r="J183" s="2" t="s">
        <v>66</v>
      </c>
      <c r="K183" s="6">
        <v>693925974</v>
      </c>
      <c r="L183" s="2" t="s">
        <v>714</v>
      </c>
      <c r="M183" s="2" t="s">
        <v>716</v>
      </c>
      <c r="N183" s="3">
        <v>44027</v>
      </c>
      <c r="O183" s="3">
        <v>44756</v>
      </c>
      <c r="P183" s="2"/>
      <c r="Q183" s="2" t="str">
        <f>IF(P183&lt;&gt;"","oui","")</f>
        <v/>
      </c>
      <c r="R183" s="2" t="s">
        <v>729</v>
      </c>
      <c r="S183" s="2">
        <f ca="1">IF(BDD!$Q256&lt;&gt;"oui",DATEDIF(BDD!$N256,TODAY(),"M"),DATEDIF(BDD!$N256,BDD!$P256,"M"))</f>
        <v>5</v>
      </c>
      <c r="T183" s="7">
        <v>5040</v>
      </c>
    </row>
    <row r="184" spans="1:20" x14ac:dyDescent="0.3">
      <c r="A184" s="2" t="s">
        <v>250</v>
      </c>
      <c r="B184" s="2" t="s">
        <v>337</v>
      </c>
      <c r="C184" s="2" t="s">
        <v>11</v>
      </c>
      <c r="D184" s="3">
        <v>37308</v>
      </c>
      <c r="E184" s="4">
        <f ca="1">DATEDIF(D184,TODAY(),"Y")</f>
        <v>20</v>
      </c>
      <c r="F184" s="5">
        <v>102029744024714</v>
      </c>
      <c r="G184" s="14" t="str">
        <f>A184&amp;"|"&amp;LEFT(B184,1)&amp;"|"&amp;LEFT(F184,7)</f>
        <v>KORBEYDOR|A|1020297</v>
      </c>
      <c r="H184" s="2" t="s">
        <v>373</v>
      </c>
      <c r="I184" s="2">
        <v>97440</v>
      </c>
      <c r="J184" s="2" t="s">
        <v>66</v>
      </c>
      <c r="K184" s="6">
        <v>692113774</v>
      </c>
      <c r="L184" s="2" t="s">
        <v>651</v>
      </c>
      <c r="M184" s="2" t="s">
        <v>716</v>
      </c>
      <c r="N184" s="3">
        <v>43921</v>
      </c>
      <c r="O184" s="3">
        <v>44650</v>
      </c>
      <c r="P184" s="2"/>
      <c r="Q184" s="2" t="str">
        <f>IF(P184&lt;&gt;"","oui","")</f>
        <v/>
      </c>
      <c r="R184" s="2" t="s">
        <v>729</v>
      </c>
      <c r="S184" s="2">
        <f ca="1">IF(BDD!$Q164&lt;&gt;"oui",DATEDIF(BDD!$N164,TODAY(),"M"),DATEDIF(BDD!$N164,BDD!$P164,"M"))</f>
        <v>28</v>
      </c>
      <c r="T184" s="7">
        <v>5670</v>
      </c>
    </row>
    <row r="185" spans="1:20" x14ac:dyDescent="0.3">
      <c r="A185" s="2" t="s">
        <v>223</v>
      </c>
      <c r="B185" s="2" t="s">
        <v>281</v>
      </c>
      <c r="C185" s="2" t="s">
        <v>2</v>
      </c>
      <c r="D185" s="3">
        <v>37329</v>
      </c>
      <c r="E185" s="4">
        <f ca="1">DATEDIF(D185,TODAY(),"Y")</f>
        <v>20</v>
      </c>
      <c r="F185" s="5">
        <v>202039742970137</v>
      </c>
      <c r="G185" s="14" t="str">
        <f>A185&amp;"|"&amp;LEFT(B185,1)&amp;"|"&amp;LEFT(F185,7)</f>
        <v>ACER|N|2020397</v>
      </c>
      <c r="H185" s="2" t="s">
        <v>282</v>
      </c>
      <c r="I185" s="2">
        <v>97429</v>
      </c>
      <c r="J185" s="2" t="s">
        <v>28</v>
      </c>
      <c r="K185" s="6">
        <v>692525413</v>
      </c>
      <c r="L185" s="2" t="s">
        <v>773</v>
      </c>
      <c r="M185" s="2" t="s">
        <v>716</v>
      </c>
      <c r="N185" s="3">
        <v>44637</v>
      </c>
      <c r="O185" s="3">
        <v>45367</v>
      </c>
      <c r="P185" s="2"/>
      <c r="Q185" s="2" t="str">
        <f>IF(P185&lt;&gt;"","oui","")</f>
        <v/>
      </c>
      <c r="R185" s="2" t="s">
        <v>729</v>
      </c>
      <c r="S185" s="2">
        <f ca="1">IF(BDD!$Q106&lt;&gt;"oui",DATEDIF(BDD!$N106,TODAY(),"M"),DATEDIF(BDD!$N106,BDD!$P106,"M"))</f>
        <v>6</v>
      </c>
      <c r="T185" s="7">
        <v>840</v>
      </c>
    </row>
    <row r="186" spans="1:20" x14ac:dyDescent="0.3">
      <c r="A186" s="2" t="s">
        <v>60</v>
      </c>
      <c r="B186" s="2" t="s">
        <v>113</v>
      </c>
      <c r="C186" s="2" t="s">
        <v>2</v>
      </c>
      <c r="D186" s="3">
        <v>36391</v>
      </c>
      <c r="E186" s="4">
        <f ca="1">DATEDIF(D186,TODAY(),"Y")</f>
        <v>23</v>
      </c>
      <c r="F186" s="5">
        <v>299089742983270</v>
      </c>
      <c r="G186" s="14" t="str">
        <f>A186&amp;"|"&amp;LEFT(B186,1)&amp;"|"&amp;LEFT(F186,7)</f>
        <v>BOURDIN|J|2990897</v>
      </c>
      <c r="H186" s="2" t="s">
        <v>114</v>
      </c>
      <c r="I186" s="2">
        <v>97429</v>
      </c>
      <c r="J186" s="2" t="s">
        <v>28</v>
      </c>
      <c r="K186" s="6">
        <v>692876547</v>
      </c>
      <c r="L186" s="2" t="s">
        <v>551</v>
      </c>
      <c r="M186" s="2" t="s">
        <v>716</v>
      </c>
      <c r="N186" s="3">
        <v>44720</v>
      </c>
      <c r="O186" s="3">
        <v>45450</v>
      </c>
      <c r="P186" s="2"/>
      <c r="Q186" s="2" t="str">
        <f>IF(P186&lt;&gt;"","oui","")</f>
        <v/>
      </c>
      <c r="R186" s="2" t="s">
        <v>729</v>
      </c>
      <c r="S186" s="2">
        <f ca="1">IF(BDD!$Q35&lt;&gt;"oui",DATEDIF(BDD!$N35,TODAY(),"M"),DATEDIF(BDD!$N35,BDD!$P35,"M"))</f>
        <v>34</v>
      </c>
      <c r="T186" s="7">
        <v>210</v>
      </c>
    </row>
    <row r="187" spans="1:20" x14ac:dyDescent="0.3">
      <c r="A187" s="2" t="s">
        <v>189</v>
      </c>
      <c r="B187" s="2" t="s">
        <v>190</v>
      </c>
      <c r="C187" s="2" t="s">
        <v>2</v>
      </c>
      <c r="D187" s="3">
        <v>36520</v>
      </c>
      <c r="E187" s="4">
        <f ca="1">DATEDIF(D187,TODAY(),"Y")</f>
        <v>22</v>
      </c>
      <c r="F187" s="5">
        <v>299129742712980</v>
      </c>
      <c r="G187" s="14" t="str">
        <f>A187&amp;"|"&amp;LEFT(B187,1)&amp;"|"&amp;LEFT(F187,7)</f>
        <v>BÉCAUD|M|2991297</v>
      </c>
      <c r="H187" s="2" t="s">
        <v>191</v>
      </c>
      <c r="I187" s="2">
        <v>97427</v>
      </c>
      <c r="J187" s="2" t="s">
        <v>8</v>
      </c>
      <c r="K187" s="6">
        <v>692752040</v>
      </c>
      <c r="L187" s="2" t="s">
        <v>752</v>
      </c>
      <c r="M187" s="2" t="s">
        <v>716</v>
      </c>
      <c r="N187" s="3">
        <v>44473</v>
      </c>
      <c r="O187" s="3">
        <v>45202</v>
      </c>
      <c r="P187" s="2"/>
      <c r="Q187" s="2" t="str">
        <f>IF(P187&lt;&gt;"","oui","")</f>
        <v/>
      </c>
      <c r="R187" s="2" t="s">
        <v>729</v>
      </c>
      <c r="S187" s="2">
        <f ca="1">IF(BDD!$Q64&lt;&gt;"oui",DATEDIF(BDD!$N64,TODAY(),"M"),DATEDIF(BDD!$N64,BDD!$P64,"M"))</f>
        <v>16</v>
      </c>
      <c r="T187" s="7">
        <v>1890</v>
      </c>
    </row>
    <row r="188" spans="1:20" x14ac:dyDescent="0.3">
      <c r="A188" s="2" t="s">
        <v>465</v>
      </c>
      <c r="B188" s="2" t="s">
        <v>190</v>
      </c>
      <c r="C188" s="2" t="s">
        <v>2</v>
      </c>
      <c r="D188" s="3">
        <v>37570</v>
      </c>
      <c r="E188" s="4">
        <f ca="1">DATEDIF(D188,TODAY(),"Y")</f>
        <v>20</v>
      </c>
      <c r="F188" s="5">
        <v>202119742793851</v>
      </c>
      <c r="G188" s="14" t="str">
        <f>A188&amp;"|"&amp;LEFT(B188,1)&amp;"|"&amp;LEFT(F188,7)</f>
        <v>CITROËN|M|2021197</v>
      </c>
      <c r="H188" s="2" t="s">
        <v>466</v>
      </c>
      <c r="I188" s="2">
        <v>97427</v>
      </c>
      <c r="J188" s="2" t="s">
        <v>8</v>
      </c>
      <c r="K188" s="6">
        <v>692296639</v>
      </c>
      <c r="L188" s="2" t="s">
        <v>785</v>
      </c>
      <c r="M188" s="2" t="s">
        <v>716</v>
      </c>
      <c r="N188" s="3">
        <v>44416</v>
      </c>
      <c r="O188" s="3">
        <v>45145</v>
      </c>
      <c r="P188" s="2"/>
      <c r="Q188" s="2" t="str">
        <f>IF(P188&lt;&gt;"","oui","")</f>
        <v/>
      </c>
      <c r="R188" s="2" t="s">
        <v>729</v>
      </c>
      <c r="S188" s="2">
        <f ca="1">IF(BDD!$Q221&lt;&gt;"oui",DATEDIF(BDD!$N221,TODAY(),"M"),DATEDIF(BDD!$N221,BDD!$P221,"M"))</f>
        <v>17</v>
      </c>
      <c r="T188" s="7">
        <v>2310</v>
      </c>
    </row>
    <row r="189" spans="1:20" x14ac:dyDescent="0.3">
      <c r="A189" s="2" t="s">
        <v>29</v>
      </c>
      <c r="B189" s="2" t="s">
        <v>122</v>
      </c>
      <c r="C189" s="2" t="s">
        <v>11</v>
      </c>
      <c r="D189" s="3">
        <v>37874</v>
      </c>
      <c r="E189" s="4">
        <f ca="1">DATEDIF(D189,TODAY(),"Y")</f>
        <v>19</v>
      </c>
      <c r="F189" s="5">
        <v>103099742796519</v>
      </c>
      <c r="G189" s="14" t="str">
        <f>A189&amp;"|"&amp;LEFT(B189,1)&amp;"|"&amp;LEFT(F189,7)</f>
        <v>DE CHEVOT|E|1030997</v>
      </c>
      <c r="H189" s="2" t="s">
        <v>311</v>
      </c>
      <c r="I189" s="2">
        <v>97427</v>
      </c>
      <c r="J189" s="2" t="s">
        <v>8</v>
      </c>
      <c r="K189" s="6">
        <v>693929491</v>
      </c>
      <c r="L189" s="2" t="s">
        <v>791</v>
      </c>
      <c r="M189" s="2" t="s">
        <v>716</v>
      </c>
      <c r="N189" s="3">
        <v>43930</v>
      </c>
      <c r="O189" s="3">
        <v>44659</v>
      </c>
      <c r="P189" s="2"/>
      <c r="Q189" s="2" t="str">
        <f>IF(P189&lt;&gt;"","oui","")</f>
        <v/>
      </c>
      <c r="R189" s="2" t="s">
        <v>729</v>
      </c>
      <c r="S189" s="2">
        <f ca="1">IF(BDD!$Q125&lt;&gt;"oui",DATEDIF(BDD!$N125,TODAY(),"M"),DATEDIF(BDD!$N125,BDD!$P125,"M"))</f>
        <v>13</v>
      </c>
      <c r="T189" s="7">
        <v>5670</v>
      </c>
    </row>
    <row r="190" spans="1:20" x14ac:dyDescent="0.3">
      <c r="A190" s="2" t="s">
        <v>80</v>
      </c>
      <c r="B190" s="2" t="s">
        <v>106</v>
      </c>
      <c r="C190" s="2" t="s">
        <v>2</v>
      </c>
      <c r="D190" s="3">
        <v>35391</v>
      </c>
      <c r="E190" s="4">
        <f ca="1">DATEDIF(D190,TODAY(),"Y")</f>
        <v>26</v>
      </c>
      <c r="F190" s="5">
        <v>296119742717384</v>
      </c>
      <c r="G190" s="14" t="str">
        <f>A190&amp;"|"&amp;LEFT(B190,1)&amp;"|"&amp;LEFT(F190,7)</f>
        <v>DENIOT|G|2961197</v>
      </c>
      <c r="H190" s="2" t="s">
        <v>346</v>
      </c>
      <c r="I190" s="2">
        <v>97427</v>
      </c>
      <c r="J190" s="2" t="s">
        <v>8</v>
      </c>
      <c r="K190" s="6">
        <v>692559141</v>
      </c>
      <c r="L190" s="2" t="s">
        <v>638</v>
      </c>
      <c r="M190" s="2" t="s">
        <v>716</v>
      </c>
      <c r="N190" s="3">
        <v>44578</v>
      </c>
      <c r="O190" s="3">
        <v>45307</v>
      </c>
      <c r="P190" s="2"/>
      <c r="Q190" s="2" t="str">
        <f>IF(P190&lt;&gt;"","oui","")</f>
        <v/>
      </c>
      <c r="R190" s="2" t="s">
        <v>729</v>
      </c>
      <c r="S190" s="2">
        <f ca="1">IF(BDD!$Q146&lt;&gt;"oui",DATEDIF(BDD!$N146,TODAY(),"M"),DATEDIF(BDD!$N146,BDD!$P146,"M"))</f>
        <v>17</v>
      </c>
      <c r="T190" s="7">
        <v>1260</v>
      </c>
    </row>
    <row r="191" spans="1:20" x14ac:dyDescent="0.3">
      <c r="A191" s="2" t="s">
        <v>71</v>
      </c>
      <c r="B191" s="2" t="s">
        <v>72</v>
      </c>
      <c r="C191" s="2" t="s">
        <v>2</v>
      </c>
      <c r="D191" s="3">
        <v>35961</v>
      </c>
      <c r="E191" s="4">
        <f ca="1">DATEDIF(D191,TODAY(),"Y")</f>
        <v>24</v>
      </c>
      <c r="F191" s="5">
        <v>298069742758814</v>
      </c>
      <c r="G191" s="14" t="str">
        <f>A191&amp;"|"&amp;LEFT(B191,1)&amp;"|"&amp;LEFT(F191,7)</f>
        <v>LELOULAKUISS|C|2980697</v>
      </c>
      <c r="H191" s="2" t="s">
        <v>73</v>
      </c>
      <c r="I191" s="2">
        <v>97427</v>
      </c>
      <c r="J191" s="2" t="s">
        <v>8</v>
      </c>
      <c r="K191" s="6">
        <v>692904871</v>
      </c>
      <c r="L191" s="2" t="s">
        <v>540</v>
      </c>
      <c r="M191" s="2" t="s">
        <v>716</v>
      </c>
      <c r="N191" s="3">
        <v>44101</v>
      </c>
      <c r="O191" s="3">
        <v>44830</v>
      </c>
      <c r="P191" s="2"/>
      <c r="Q191" s="2" t="str">
        <f>IF(P191&lt;&gt;"","oui","")</f>
        <v/>
      </c>
      <c r="R191" s="2" t="s">
        <v>729</v>
      </c>
      <c r="S191" s="2">
        <f ca="1">IF(BDD!$Q20&lt;&gt;"oui",DATEDIF(BDD!$N20,TODAY(),"M"),DATEDIF(BDD!$N20,BDD!$P20,"M"))</f>
        <v>6</v>
      </c>
      <c r="T191" s="7">
        <v>4410</v>
      </c>
    </row>
    <row r="192" spans="1:20" x14ac:dyDescent="0.3">
      <c r="A192" s="2" t="s">
        <v>436</v>
      </c>
      <c r="B192" s="2" t="s">
        <v>388</v>
      </c>
      <c r="C192" s="2" t="s">
        <v>11</v>
      </c>
      <c r="D192" s="3">
        <v>35728</v>
      </c>
      <c r="E192" s="4">
        <f ca="1">DATEDIF(D192,TODAY(),"Y")</f>
        <v>25</v>
      </c>
      <c r="F192" s="5">
        <v>197109742750769</v>
      </c>
      <c r="G192" s="14" t="str">
        <f>A192&amp;"|"&amp;LEFT(B192,1)&amp;"|"&amp;LEFT(F192,7)</f>
        <v>PELICAN|J|1971097</v>
      </c>
      <c r="H192" s="2" t="s">
        <v>437</v>
      </c>
      <c r="I192" s="2">
        <v>97427</v>
      </c>
      <c r="J192" s="2" t="s">
        <v>8</v>
      </c>
      <c r="K192" s="6">
        <v>692836749</v>
      </c>
      <c r="L192" s="2" t="s">
        <v>673</v>
      </c>
      <c r="M192" s="2" t="s">
        <v>716</v>
      </c>
      <c r="N192" s="3">
        <v>44118</v>
      </c>
      <c r="O192" s="3">
        <v>44847</v>
      </c>
      <c r="P192" s="2"/>
      <c r="Q192" s="2" t="str">
        <f>IF(P192&lt;&gt;"","oui","")</f>
        <v/>
      </c>
      <c r="R192" s="2" t="s">
        <v>729</v>
      </c>
      <c r="S192" s="2">
        <f ca="1">IF(BDD!$Q202&lt;&gt;"oui",DATEDIF(BDD!$N202,TODAY(),"M"),DATEDIF(BDD!$N202,BDD!$P202,"M"))</f>
        <v>18</v>
      </c>
      <c r="T192" s="7">
        <v>4410</v>
      </c>
    </row>
    <row r="193" spans="1:20" x14ac:dyDescent="0.3">
      <c r="A193" s="2" t="s">
        <v>85</v>
      </c>
      <c r="B193" s="2" t="s">
        <v>115</v>
      </c>
      <c r="C193" s="2" t="s">
        <v>11</v>
      </c>
      <c r="D193" s="3">
        <v>35714</v>
      </c>
      <c r="E193" s="4">
        <f ca="1">DATEDIF(D193,TODAY(),"Y")</f>
        <v>25</v>
      </c>
      <c r="F193" s="5">
        <v>197109742799857</v>
      </c>
      <c r="G193" s="14" t="str">
        <f>A193&amp;"|"&amp;LEFT(B193,1)&amp;"|"&amp;LEFT(F193,7)</f>
        <v>SAVABIN|O|1971097</v>
      </c>
      <c r="H193" s="2" t="s">
        <v>116</v>
      </c>
      <c r="I193" s="2">
        <v>97427</v>
      </c>
      <c r="J193" s="2" t="s">
        <v>8</v>
      </c>
      <c r="K193" s="6">
        <v>693136612</v>
      </c>
      <c r="L193" s="2" t="s">
        <v>552</v>
      </c>
      <c r="M193" s="2" t="s">
        <v>716</v>
      </c>
      <c r="N193" s="3">
        <v>44312</v>
      </c>
      <c r="O193" s="3">
        <v>45041</v>
      </c>
      <c r="P193" s="2"/>
      <c r="Q193" s="2" t="str">
        <f>IF(P193&lt;&gt;"","oui","")</f>
        <v/>
      </c>
      <c r="R193" s="2" t="s">
        <v>729</v>
      </c>
      <c r="S193" s="2">
        <f ca="1">IF(BDD!$Q36&lt;&gt;"oui",DATEDIF(BDD!$N36,TODAY(),"M"),DATEDIF(BDD!$N36,BDD!$P36,"M"))</f>
        <v>10</v>
      </c>
      <c r="T193" s="7">
        <v>2940</v>
      </c>
    </row>
    <row r="194" spans="1:20" x14ac:dyDescent="0.3">
      <c r="A194" s="2" t="s">
        <v>444</v>
      </c>
      <c r="B194" s="2" t="s">
        <v>301</v>
      </c>
      <c r="C194" s="2" t="s">
        <v>11</v>
      </c>
      <c r="D194" s="3">
        <v>36997</v>
      </c>
      <c r="E194" s="4">
        <f ca="1">DATEDIF(D194,TODAY(),"Y")</f>
        <v>21</v>
      </c>
      <c r="F194" s="5">
        <v>101049742651836</v>
      </c>
      <c r="G194" s="14" t="str">
        <f>A194&amp;"|"&amp;LEFT(B194,1)&amp;"|"&amp;LEFT(F194,7)</f>
        <v>LOUMI|A|1010497</v>
      </c>
      <c r="H194" s="2" t="s">
        <v>445</v>
      </c>
      <c r="I194" s="2">
        <v>97426</v>
      </c>
      <c r="J194" s="2" t="s">
        <v>62</v>
      </c>
      <c r="K194" s="6">
        <v>693755534</v>
      </c>
      <c r="L194" s="2" t="s">
        <v>677</v>
      </c>
      <c r="M194" s="2" t="s">
        <v>716</v>
      </c>
      <c r="N194" s="3">
        <v>44401</v>
      </c>
      <c r="O194" s="3">
        <v>45130</v>
      </c>
      <c r="P194" s="2"/>
      <c r="Q194" s="2" t="str">
        <f>IF(P194&lt;&gt;"","oui","")</f>
        <v/>
      </c>
      <c r="R194" s="2" t="s">
        <v>729</v>
      </c>
      <c r="S194" s="2">
        <f ca="1">IF(BDD!$Q208&lt;&gt;"oui",DATEDIF(BDD!$N208,TODAY(),"M"),DATEDIF(BDD!$N208,BDD!$P208,"M"))</f>
        <v>24</v>
      </c>
      <c r="T194" s="7">
        <v>2310</v>
      </c>
    </row>
    <row r="195" spans="1:20" x14ac:dyDescent="0.3">
      <c r="A195" s="2" t="s">
        <v>89</v>
      </c>
      <c r="B195" s="2" t="s">
        <v>111</v>
      </c>
      <c r="C195" s="2" t="s">
        <v>2</v>
      </c>
      <c r="D195" s="3">
        <v>35923</v>
      </c>
      <c r="E195" s="4">
        <f ca="1">DATEDIF(D195,TODAY(),"Y")</f>
        <v>24</v>
      </c>
      <c r="F195" s="5">
        <v>298059742636961</v>
      </c>
      <c r="G195" s="14" t="str">
        <f>A195&amp;"|"&amp;LEFT(B195,1)&amp;"|"&amp;LEFT(F195,7)</f>
        <v>TOLSTOÏ|C|2980597</v>
      </c>
      <c r="H195" s="2" t="s">
        <v>112</v>
      </c>
      <c r="I195" s="2">
        <v>97426</v>
      </c>
      <c r="J195" s="2" t="s">
        <v>62</v>
      </c>
      <c r="K195" s="6">
        <v>692165030</v>
      </c>
      <c r="L195" s="2" t="s">
        <v>550</v>
      </c>
      <c r="M195" s="2" t="s">
        <v>716</v>
      </c>
      <c r="N195" s="3">
        <v>44050</v>
      </c>
      <c r="O195" s="3">
        <v>44779</v>
      </c>
      <c r="P195" s="2"/>
      <c r="Q195" s="2" t="str">
        <f>IF(P195&lt;&gt;"","oui","")</f>
        <v/>
      </c>
      <c r="R195" s="2" t="s">
        <v>729</v>
      </c>
      <c r="S195" s="2">
        <f ca="1">IF(BDD!$Q34&lt;&gt;"oui",DATEDIF(BDD!$N34,TODAY(),"M"),DATEDIF(BDD!$N34,BDD!$P34,"M"))</f>
        <v>4</v>
      </c>
      <c r="T195" s="7">
        <v>4830</v>
      </c>
    </row>
    <row r="196" spans="1:20" x14ac:dyDescent="0.3">
      <c r="A196" s="2" t="s">
        <v>404</v>
      </c>
      <c r="B196" s="2" t="s">
        <v>405</v>
      </c>
      <c r="C196" s="2" t="s">
        <v>2</v>
      </c>
      <c r="D196" s="3">
        <v>37903</v>
      </c>
      <c r="E196" s="4">
        <f ca="1">DATEDIF(D196,TODAY(),"Y")</f>
        <v>19</v>
      </c>
      <c r="F196" s="5">
        <v>203109742550650</v>
      </c>
      <c r="G196" s="14" t="str">
        <f>A196&amp;"|"&amp;LEFT(B196,1)&amp;"|"&amp;LEFT(F196,7)</f>
        <v>GIBBON|F|2031097</v>
      </c>
      <c r="H196" s="2" t="s">
        <v>406</v>
      </c>
      <c r="I196" s="2">
        <v>97425</v>
      </c>
      <c r="J196" s="2" t="s">
        <v>88</v>
      </c>
      <c r="K196" s="6">
        <v>693789558</v>
      </c>
      <c r="L196" s="2" t="s">
        <v>663</v>
      </c>
      <c r="M196" s="2" t="s">
        <v>716</v>
      </c>
      <c r="N196" s="3">
        <v>43881</v>
      </c>
      <c r="O196" s="3">
        <v>44611</v>
      </c>
      <c r="P196" s="3">
        <v>44082</v>
      </c>
      <c r="Q196" s="2" t="str">
        <f>IF(P196&lt;&gt;"","oui","")</f>
        <v>oui</v>
      </c>
      <c r="R196" s="2" t="s">
        <v>715</v>
      </c>
      <c r="S196" s="2">
        <f ca="1">IF(BDD!$Q183&lt;&gt;"oui",DATEDIF(BDD!$N183,TODAY(),"M"),DATEDIF(BDD!$N183,BDD!$P183,"M"))</f>
        <v>28</v>
      </c>
      <c r="T196" s="7">
        <v>1260</v>
      </c>
    </row>
    <row r="197" spans="1:20" x14ac:dyDescent="0.3">
      <c r="A197" s="2" t="s">
        <v>85</v>
      </c>
      <c r="B197" s="2" t="s">
        <v>86</v>
      </c>
      <c r="C197" s="2" t="s">
        <v>2</v>
      </c>
      <c r="D197" s="3">
        <v>37609</v>
      </c>
      <c r="E197" s="4">
        <f ca="1">DATEDIF(D197,TODAY(),"Y")</f>
        <v>19</v>
      </c>
      <c r="F197" s="5">
        <v>202129742599220</v>
      </c>
      <c r="G197" s="14" t="str">
        <f>A197&amp;"|"&amp;LEFT(B197,1)&amp;"|"&amp;LEFT(F197,7)</f>
        <v>SAVABIN|K|2021297</v>
      </c>
      <c r="H197" s="2" t="s">
        <v>87</v>
      </c>
      <c r="I197" s="2">
        <v>97425</v>
      </c>
      <c r="J197" s="2" t="s">
        <v>88</v>
      </c>
      <c r="K197" s="6">
        <v>693676811</v>
      </c>
      <c r="L197" s="2" t="s">
        <v>543</v>
      </c>
      <c r="M197" s="2" t="s">
        <v>716</v>
      </c>
      <c r="N197" s="3">
        <v>44112</v>
      </c>
      <c r="O197" s="3">
        <v>44841</v>
      </c>
      <c r="P197" s="3">
        <v>44237</v>
      </c>
      <c r="Q197" s="2" t="str">
        <f>IF(P197&lt;&gt;"","oui","")</f>
        <v>oui</v>
      </c>
      <c r="R197" s="2" t="s">
        <v>715</v>
      </c>
      <c r="S197" s="2">
        <f ca="1">IF(BDD!$Q25&lt;&gt;"oui",DATEDIF(BDD!$N25,TODAY(),"M"),DATEDIF(BDD!$N25,BDD!$P25,"M"))</f>
        <v>30</v>
      </c>
      <c r="T197" s="7">
        <v>840</v>
      </c>
    </row>
    <row r="198" spans="1:20" x14ac:dyDescent="0.3">
      <c r="A198" s="2" t="s">
        <v>336</v>
      </c>
      <c r="B198" s="2" t="s">
        <v>368</v>
      </c>
      <c r="C198" s="2" t="s">
        <v>11</v>
      </c>
      <c r="D198" s="3">
        <v>35290</v>
      </c>
      <c r="E198" s="4">
        <f ca="1">DATEDIF(D198,TODAY(),"Y")</f>
        <v>26</v>
      </c>
      <c r="F198" s="5">
        <v>196089742531527</v>
      </c>
      <c r="G198" s="14" t="str">
        <f>A198&amp;"|"&amp;LEFT(B198,1)&amp;"|"&amp;LEFT(F198,7)</f>
        <v>SLIMAN|J|1960897</v>
      </c>
      <c r="H198" s="2" t="s">
        <v>369</v>
      </c>
      <c r="I198" s="2">
        <v>97425</v>
      </c>
      <c r="J198" s="2" t="s">
        <v>88</v>
      </c>
      <c r="K198" s="6">
        <v>693547154</v>
      </c>
      <c r="L198" s="2" t="s">
        <v>648</v>
      </c>
      <c r="M198" s="2" t="s">
        <v>716</v>
      </c>
      <c r="N198" s="3">
        <v>44202</v>
      </c>
      <c r="O198" s="3">
        <v>44931</v>
      </c>
      <c r="P198" s="2"/>
      <c r="Q198" s="2" t="str">
        <f>IF(P198&lt;&gt;"","oui","")</f>
        <v/>
      </c>
      <c r="R198" s="2" t="s">
        <v>729</v>
      </c>
      <c r="S198" s="2">
        <f ca="1">IF(BDD!$Q160&lt;&gt;"oui",DATEDIF(BDD!$N160,TODAY(),"M"),DATEDIF(BDD!$N160,BDD!$P160,"M"))</f>
        <v>17</v>
      </c>
      <c r="T198" s="7">
        <v>3780</v>
      </c>
    </row>
    <row r="199" spans="1:20" x14ac:dyDescent="0.3">
      <c r="A199" s="2" t="s">
        <v>247</v>
      </c>
      <c r="B199" s="2" t="s">
        <v>30</v>
      </c>
      <c r="C199" s="2" t="s">
        <v>2</v>
      </c>
      <c r="D199" s="3">
        <v>35556</v>
      </c>
      <c r="E199" s="4">
        <f ca="1">DATEDIF(D199,TODAY(),"Y")</f>
        <v>25</v>
      </c>
      <c r="F199" s="5">
        <v>297059743054441</v>
      </c>
      <c r="G199" s="14" t="str">
        <f>A199&amp;"|"&amp;LEFT(B199,1)&amp;"|"&amp;LEFT(F199,7)</f>
        <v>FLANNEL|A|2970597</v>
      </c>
      <c r="H199" s="2" t="s">
        <v>371</v>
      </c>
      <c r="I199" s="2">
        <v>97430</v>
      </c>
      <c r="J199" s="2" t="s">
        <v>52</v>
      </c>
      <c r="K199" s="6">
        <v>693926697</v>
      </c>
      <c r="L199" s="2" t="s">
        <v>758</v>
      </c>
      <c r="M199" s="2" t="s">
        <v>716</v>
      </c>
      <c r="N199" s="3">
        <v>44281</v>
      </c>
      <c r="O199" s="3">
        <v>45010</v>
      </c>
      <c r="P199" s="2"/>
      <c r="Q199" s="2" t="str">
        <f>IF(P199&lt;&gt;"","oui","")</f>
        <v/>
      </c>
      <c r="R199" s="2" t="s">
        <v>729</v>
      </c>
      <c r="S199" s="2">
        <f ca="1">IF(BDD!$Q162&lt;&gt;"oui",DATEDIF(BDD!$N162,TODAY(),"M"),DATEDIF(BDD!$N162,BDD!$P162,"M"))</f>
        <v>4</v>
      </c>
      <c r="T199" s="7">
        <v>3150</v>
      </c>
    </row>
    <row r="200" spans="1:20" x14ac:dyDescent="0.3">
      <c r="A200" s="2" t="s">
        <v>205</v>
      </c>
      <c r="B200" s="2" t="s">
        <v>206</v>
      </c>
      <c r="C200" s="2" t="s">
        <v>11</v>
      </c>
      <c r="D200" s="3">
        <v>35951</v>
      </c>
      <c r="E200" s="4">
        <f ca="1">DATEDIF(D200,TODAY(),"Y")</f>
        <v>24</v>
      </c>
      <c r="F200" s="5">
        <v>198069741962993</v>
      </c>
      <c r="G200" s="14" t="str">
        <f>A200&amp;"|"&amp;LEFT(B200,1)&amp;"|"&amp;LEFT(F200,7)</f>
        <v>CHICHE|C|1980697</v>
      </c>
      <c r="H200" s="2" t="s">
        <v>207</v>
      </c>
      <c r="I200" s="2">
        <v>97419</v>
      </c>
      <c r="J200" s="2" t="s">
        <v>40</v>
      </c>
      <c r="K200" s="6">
        <v>693727340</v>
      </c>
      <c r="L200" s="2" t="s">
        <v>580</v>
      </c>
      <c r="M200" s="2" t="s">
        <v>716</v>
      </c>
      <c r="N200" s="3">
        <v>44249</v>
      </c>
      <c r="O200" s="3">
        <v>44978</v>
      </c>
      <c r="P200" s="2"/>
      <c r="Q200" s="2" t="str">
        <f>IF(P200&lt;&gt;"","oui","")</f>
        <v/>
      </c>
      <c r="R200" s="2" t="s">
        <v>729</v>
      </c>
      <c r="S200" s="2">
        <f ca="1">IF(BDD!$Q72&lt;&gt;"oui",DATEDIF(BDD!$N72,TODAY(),"M"),DATEDIF(BDD!$N72,BDD!$P72,"M"))</f>
        <v>26</v>
      </c>
      <c r="T200" s="7">
        <v>3360</v>
      </c>
    </row>
    <row r="201" spans="1:20" x14ac:dyDescent="0.3">
      <c r="A201" s="2" t="s">
        <v>0</v>
      </c>
      <c r="B201" s="2" t="s">
        <v>30</v>
      </c>
      <c r="C201" s="2" t="s">
        <v>2</v>
      </c>
      <c r="D201" s="3">
        <v>36328</v>
      </c>
      <c r="E201" s="4">
        <f ca="1">DATEDIF(D201,TODAY(),"Y")</f>
        <v>23</v>
      </c>
      <c r="F201" s="5">
        <v>299069741970562</v>
      </c>
      <c r="G201" s="14" t="str">
        <f>A201&amp;"|"&amp;LEFT(B201,1)&amp;"|"&amp;LEFT(F201,7)</f>
        <v>GRONDIN|A|2990697</v>
      </c>
      <c r="H201" s="2" t="s">
        <v>256</v>
      </c>
      <c r="I201" s="2">
        <v>97419</v>
      </c>
      <c r="J201" s="2" t="s">
        <v>40</v>
      </c>
      <c r="K201" s="6">
        <v>693904787</v>
      </c>
      <c r="L201" s="2" t="s">
        <v>755</v>
      </c>
      <c r="M201" s="2" t="s">
        <v>716</v>
      </c>
      <c r="N201" s="3">
        <v>43943</v>
      </c>
      <c r="O201" s="3">
        <v>44672</v>
      </c>
      <c r="P201" s="2"/>
      <c r="Q201" s="2" t="str">
        <f>IF(P201&lt;&gt;"","oui","")</f>
        <v/>
      </c>
      <c r="R201" s="2" t="s">
        <v>729</v>
      </c>
      <c r="S201" s="2">
        <f ca="1">IF(BDD!$Q94&lt;&gt;"oui",DATEDIF(BDD!$N94,TODAY(),"M"),DATEDIF(BDD!$N94,BDD!$P94,"M"))</f>
        <v>12</v>
      </c>
      <c r="T201" s="7">
        <v>5460</v>
      </c>
    </row>
    <row r="202" spans="1:20" x14ac:dyDescent="0.3">
      <c r="A202" s="2" t="s">
        <v>458</v>
      </c>
      <c r="B202" s="2" t="s">
        <v>64</v>
      </c>
      <c r="C202" s="2" t="s">
        <v>2</v>
      </c>
      <c r="D202" s="3">
        <v>35271</v>
      </c>
      <c r="E202" s="4">
        <f ca="1">DATEDIF(D202,TODAY(),"Y")</f>
        <v>26</v>
      </c>
      <c r="F202" s="5">
        <v>296079743168266</v>
      </c>
      <c r="G202" s="14" t="str">
        <f>A202&amp;"|"&amp;LEFT(B202,1)&amp;"|"&amp;LEFT(F202,7)</f>
        <v>DEGAS|G|2960797</v>
      </c>
      <c r="H202" s="2" t="s">
        <v>459</v>
      </c>
      <c r="I202" s="2">
        <v>97431</v>
      </c>
      <c r="J202" s="2" t="s">
        <v>36</v>
      </c>
      <c r="K202" s="6">
        <v>693702886</v>
      </c>
      <c r="L202" s="2" t="s">
        <v>744</v>
      </c>
      <c r="M202" s="2" t="s">
        <v>716</v>
      </c>
      <c r="N202" s="3">
        <v>44319</v>
      </c>
      <c r="O202" s="3">
        <v>45048</v>
      </c>
      <c r="P202" s="2"/>
      <c r="Q202" s="2" t="str">
        <f>IF(P202&lt;&gt;"","oui","")</f>
        <v/>
      </c>
      <c r="R202" s="2" t="s">
        <v>729</v>
      </c>
      <c r="S202" s="2">
        <f ca="1">IF(BDD!$Q217&lt;&gt;"oui",DATEDIF(BDD!$N217,TODAY(),"M"),DATEDIF(BDD!$N217,BDD!$P217,"M"))</f>
        <v>8</v>
      </c>
      <c r="T202" s="7">
        <v>2940</v>
      </c>
    </row>
    <row r="203" spans="1:20" x14ac:dyDescent="0.3">
      <c r="A203" s="2" t="s">
        <v>105</v>
      </c>
      <c r="B203" s="2" t="s">
        <v>209</v>
      </c>
      <c r="C203" s="2" t="s">
        <v>2</v>
      </c>
      <c r="D203" s="3">
        <v>36678</v>
      </c>
      <c r="E203" s="4">
        <f ca="1">DATEDIF(D203,TODAY(),"Y")</f>
        <v>22</v>
      </c>
      <c r="F203" s="5">
        <v>200069743181698</v>
      </c>
      <c r="G203" s="14" t="str">
        <f>A203&amp;"|"&amp;LEFT(B203,1)&amp;"|"&amp;LEFT(F203,7)</f>
        <v>LEMOYNE|M|2000697</v>
      </c>
      <c r="H203" s="2" t="s">
        <v>326</v>
      </c>
      <c r="I203" s="2">
        <v>97431</v>
      </c>
      <c r="J203" s="2" t="s">
        <v>36</v>
      </c>
      <c r="K203" s="6">
        <v>692412536</v>
      </c>
      <c r="L203" s="2" t="s">
        <v>735</v>
      </c>
      <c r="M203" s="2" t="s">
        <v>716</v>
      </c>
      <c r="N203" s="3">
        <v>44189</v>
      </c>
      <c r="O203" s="3">
        <v>44918</v>
      </c>
      <c r="P203" s="2"/>
      <c r="Q203" s="2" t="str">
        <f>IF(P203&lt;&gt;"","oui","")</f>
        <v/>
      </c>
      <c r="R203" s="2" t="s">
        <v>729</v>
      </c>
      <c r="S203" s="2">
        <f ca="1">IF(BDD!$Q133&lt;&gt;"oui",DATEDIF(BDD!$N133,TODAY(),"M"),DATEDIF(BDD!$N133,BDD!$P133,"M"))</f>
        <v>10</v>
      </c>
      <c r="T203" s="7">
        <v>3780</v>
      </c>
    </row>
    <row r="204" spans="1:20" x14ac:dyDescent="0.3">
      <c r="A204" s="2" t="s">
        <v>228</v>
      </c>
      <c r="B204" s="2" t="s">
        <v>176</v>
      </c>
      <c r="C204" s="2" t="s">
        <v>2</v>
      </c>
      <c r="D204" s="3">
        <v>35804</v>
      </c>
      <c r="E204" s="4">
        <f ca="1">DATEDIF(D204,TODAY(),"Y")</f>
        <v>24</v>
      </c>
      <c r="F204" s="5">
        <v>298019741495644</v>
      </c>
      <c r="G204" s="14" t="str">
        <f>A204&amp;"|"&amp;LEFT(B204,1)&amp;"|"&amp;LEFT(F204,7)</f>
        <v>DELKO|O|2980197</v>
      </c>
      <c r="H204" s="2" t="s">
        <v>230</v>
      </c>
      <c r="I204" s="2">
        <v>97414</v>
      </c>
      <c r="J204" s="2" t="s">
        <v>171</v>
      </c>
      <c r="K204" s="6">
        <v>692427683</v>
      </c>
      <c r="L204" s="2" t="s">
        <v>587</v>
      </c>
      <c r="M204" s="2" t="s">
        <v>716</v>
      </c>
      <c r="N204" s="3">
        <v>44063</v>
      </c>
      <c r="O204" s="3">
        <v>44792</v>
      </c>
      <c r="P204" s="2"/>
      <c r="Q204" s="2" t="str">
        <f>IF(P204&lt;&gt;"","oui","")</f>
        <v/>
      </c>
      <c r="R204" s="2" t="s">
        <v>729</v>
      </c>
      <c r="S204" s="2">
        <f ca="1">IF(BDD!$Q82&lt;&gt;"oui",DATEDIF(BDD!$N82,TODAY(),"M"),DATEDIF(BDD!$N82,BDD!$P82,"M"))</f>
        <v>15</v>
      </c>
      <c r="T204" s="7">
        <v>4620</v>
      </c>
    </row>
    <row r="205" spans="1:20" x14ac:dyDescent="0.3">
      <c r="A205" s="2" t="s">
        <v>276</v>
      </c>
      <c r="B205" s="2" t="s">
        <v>388</v>
      </c>
      <c r="C205" s="2" t="s">
        <v>11</v>
      </c>
      <c r="D205" s="3">
        <v>36888</v>
      </c>
      <c r="E205" s="4">
        <f ca="1">DATEDIF(D205,TODAY(),"Y")</f>
        <v>21</v>
      </c>
      <c r="F205" s="5">
        <v>100129741448441</v>
      </c>
      <c r="G205" s="14" t="str">
        <f>A205&amp;"|"&amp;LEFT(B205,1)&amp;"|"&amp;LEFT(F205,7)</f>
        <v>PAILLOT|J|1001297</v>
      </c>
      <c r="H205" s="2" t="s">
        <v>389</v>
      </c>
      <c r="I205" s="2">
        <v>97414</v>
      </c>
      <c r="J205" s="2" t="s">
        <v>171</v>
      </c>
      <c r="K205" s="6">
        <v>693659129</v>
      </c>
      <c r="L205" s="2" t="s">
        <v>741</v>
      </c>
      <c r="M205" s="2" t="s">
        <v>716</v>
      </c>
      <c r="N205" s="3">
        <v>44591</v>
      </c>
      <c r="O205" s="3">
        <v>45320</v>
      </c>
      <c r="P205" s="2"/>
      <c r="Q205" s="2" t="str">
        <f>IF(P205&lt;&gt;"","oui","")</f>
        <v/>
      </c>
      <c r="R205" s="2" t="s">
        <v>729</v>
      </c>
      <c r="S205" s="2">
        <f ca="1">IF(BDD!$Q174&lt;&gt;"oui",DATEDIF(BDD!$N174,TODAY(),"M"),DATEDIF(BDD!$N174,BDD!$P174,"M"))</f>
        <v>28</v>
      </c>
      <c r="T205" s="7">
        <v>1050</v>
      </c>
    </row>
    <row r="206" spans="1:20" x14ac:dyDescent="0.3">
      <c r="A206" s="2" t="s">
        <v>18</v>
      </c>
      <c r="B206" s="2" t="s">
        <v>267</v>
      </c>
      <c r="C206" s="2" t="s">
        <v>2</v>
      </c>
      <c r="D206" s="3">
        <v>35669</v>
      </c>
      <c r="E206" s="4">
        <f ca="1">DATEDIF(D206,TODAY(),"Y")</f>
        <v>25</v>
      </c>
      <c r="F206" s="5">
        <v>297089741338982</v>
      </c>
      <c r="G206" s="14" t="str">
        <f>A206&amp;"|"&amp;LEFT(B206,1)&amp;"|"&amp;LEFT(F206,7)</f>
        <v>FRAMBOISIER|H|2970897</v>
      </c>
      <c r="H206" s="2" t="s">
        <v>330</v>
      </c>
      <c r="I206" s="2">
        <v>97413</v>
      </c>
      <c r="J206" s="2" t="s">
        <v>120</v>
      </c>
      <c r="K206" s="6">
        <v>693801118</v>
      </c>
      <c r="L206" s="2" t="s">
        <v>776</v>
      </c>
      <c r="M206" s="2" t="s">
        <v>716</v>
      </c>
      <c r="N206" s="3">
        <v>44096</v>
      </c>
      <c r="O206" s="3">
        <v>44825</v>
      </c>
      <c r="P206" s="2"/>
      <c r="Q206" s="2" t="str">
        <f>IF(P206&lt;&gt;"","oui","")</f>
        <v/>
      </c>
      <c r="R206" s="2" t="s">
        <v>729</v>
      </c>
      <c r="S206" s="2">
        <f ca="1">IF(BDD!$Q136&lt;&gt;"oui",DATEDIF(BDD!$N136,TODAY(),"M"),DATEDIF(BDD!$N136,BDD!$P136,"M"))</f>
        <v>5</v>
      </c>
      <c r="T206" s="7">
        <v>4410</v>
      </c>
    </row>
    <row r="207" spans="1:20" x14ac:dyDescent="0.3">
      <c r="A207" s="2" t="s">
        <v>45</v>
      </c>
      <c r="B207" s="2" t="s">
        <v>141</v>
      </c>
      <c r="C207" s="2" t="s">
        <v>11</v>
      </c>
      <c r="D207" s="3">
        <v>37615</v>
      </c>
      <c r="E207" s="4">
        <f ca="1">DATEDIF(D207,TODAY(),"Y")</f>
        <v>19</v>
      </c>
      <c r="F207" s="5">
        <v>102129741327710</v>
      </c>
      <c r="G207" s="14" t="str">
        <f>A207&amp;"|"&amp;LEFT(B207,1)&amp;"|"&amp;LEFT(F207,7)</f>
        <v>GREVOND|B|1021297</v>
      </c>
      <c r="H207" s="2" t="s">
        <v>192</v>
      </c>
      <c r="I207" s="2">
        <v>97413</v>
      </c>
      <c r="J207" s="2" t="s">
        <v>120</v>
      </c>
      <c r="K207" s="6">
        <v>693923396</v>
      </c>
      <c r="L207" s="2" t="s">
        <v>574</v>
      </c>
      <c r="M207" s="2" t="s">
        <v>716</v>
      </c>
      <c r="N207" s="3">
        <v>44158</v>
      </c>
      <c r="O207" s="3">
        <v>44887</v>
      </c>
      <c r="P207" s="2"/>
      <c r="Q207" s="2" t="str">
        <f>IF(P207&lt;&gt;"","oui","")</f>
        <v/>
      </c>
      <c r="R207" s="2" t="s">
        <v>729</v>
      </c>
      <c r="S207" s="2">
        <f ca="1">IF(BDD!$Q65&lt;&gt;"oui",DATEDIF(BDD!$N65,TODAY(),"M"),DATEDIF(BDD!$N65,BDD!$P65,"M"))</f>
        <v>16</v>
      </c>
      <c r="T207" s="7">
        <v>3990</v>
      </c>
    </row>
    <row r="208" spans="1:20" x14ac:dyDescent="0.3">
      <c r="A208" s="2" t="s">
        <v>211</v>
      </c>
      <c r="B208" s="2" t="s">
        <v>160</v>
      </c>
      <c r="C208" s="2" t="s">
        <v>11</v>
      </c>
      <c r="D208" s="3">
        <v>37306</v>
      </c>
      <c r="E208" s="4">
        <f ca="1">DATEDIF(D208,TODAY(),"Y")</f>
        <v>20</v>
      </c>
      <c r="F208" s="5">
        <v>102029741352851</v>
      </c>
      <c r="G208" s="14" t="str">
        <f>A208&amp;"|"&amp;LEFT(B208,1)&amp;"|"&amp;LEFT(F208,7)</f>
        <v>HOAREAU|G|1020297</v>
      </c>
      <c r="H208" s="2" t="s">
        <v>212</v>
      </c>
      <c r="I208" s="2">
        <v>97413</v>
      </c>
      <c r="J208" s="2" t="s">
        <v>120</v>
      </c>
      <c r="K208" s="6">
        <v>693776779</v>
      </c>
      <c r="L208" s="2" t="s">
        <v>783</v>
      </c>
      <c r="M208" s="2" t="s">
        <v>716</v>
      </c>
      <c r="N208" s="3">
        <v>44149</v>
      </c>
      <c r="O208" s="3">
        <v>44878</v>
      </c>
      <c r="P208" s="2"/>
      <c r="Q208" s="2" t="str">
        <f>IF(P208&lt;&gt;"","oui","")</f>
        <v/>
      </c>
      <c r="R208" s="2" t="s">
        <v>729</v>
      </c>
      <c r="S208" s="2">
        <f ca="1">IF(BDD!$Q74&lt;&gt;"oui",DATEDIF(BDD!$N74,TODAY(),"M"),DATEDIF(BDD!$N74,BDD!$P74,"M"))</f>
        <v>24</v>
      </c>
      <c r="T208" s="7">
        <v>4200</v>
      </c>
    </row>
    <row r="209" spans="1:20" x14ac:dyDescent="0.3">
      <c r="A209" s="2" t="s">
        <v>349</v>
      </c>
      <c r="B209" s="2" t="s">
        <v>179</v>
      </c>
      <c r="C209" s="2" t="s">
        <v>2</v>
      </c>
      <c r="D209" s="3">
        <v>36087</v>
      </c>
      <c r="E209" s="4">
        <f ca="1">DATEDIF(D209,TODAY(),"Y")</f>
        <v>24</v>
      </c>
      <c r="F209" s="5">
        <v>298109741387317</v>
      </c>
      <c r="G209" s="14" t="str">
        <f>A209&amp;"|"&amp;LEFT(B209,1)&amp;"|"&amp;LEFT(F209,7)</f>
        <v>LAFERRIÈRE|J|2981097</v>
      </c>
      <c r="H209" s="2" t="s">
        <v>350</v>
      </c>
      <c r="I209" s="2">
        <v>97413</v>
      </c>
      <c r="J209" s="2" t="s">
        <v>120</v>
      </c>
      <c r="K209" s="6">
        <v>693198342</v>
      </c>
      <c r="L209" s="2" t="s">
        <v>777</v>
      </c>
      <c r="M209" s="2" t="s">
        <v>716</v>
      </c>
      <c r="N209" s="3">
        <v>44529</v>
      </c>
      <c r="O209" s="3">
        <v>45258</v>
      </c>
      <c r="P209" s="2"/>
      <c r="Q209" s="2" t="str">
        <f>IF(P209&lt;&gt;"","oui","")</f>
        <v/>
      </c>
      <c r="R209" s="2" t="s">
        <v>729</v>
      </c>
      <c r="S209" s="2">
        <f ca="1">IF(BDD!$Q149&lt;&gt;"oui",DATEDIF(BDD!$N149,TODAY(),"M"),DATEDIF(BDD!$N149,BDD!$P149,"M"))</f>
        <v>5</v>
      </c>
      <c r="T209" s="7">
        <v>1470</v>
      </c>
    </row>
    <row r="210" spans="1:20" x14ac:dyDescent="0.3">
      <c r="A210" s="2" t="s">
        <v>276</v>
      </c>
      <c r="B210" s="2" t="s">
        <v>165</v>
      </c>
      <c r="C210" s="2" t="s">
        <v>11</v>
      </c>
      <c r="D210" s="3">
        <v>36287</v>
      </c>
      <c r="E210" s="4">
        <f ca="1">DATEDIF(D210,TODAY(),"Y")</f>
        <v>23</v>
      </c>
      <c r="F210" s="5">
        <v>199059741368770</v>
      </c>
      <c r="G210" s="14" t="str">
        <f>A210&amp;"|"&amp;LEFT(B210,1)&amp;"|"&amp;LEFT(F210,7)</f>
        <v>PAILLOT|M|1990597</v>
      </c>
      <c r="H210" s="2" t="s">
        <v>277</v>
      </c>
      <c r="I210" s="2">
        <v>97413</v>
      </c>
      <c r="J210" s="2" t="s">
        <v>120</v>
      </c>
      <c r="K210" s="6">
        <v>692159598</v>
      </c>
      <c r="L210" s="2" t="s">
        <v>604</v>
      </c>
      <c r="M210" s="2" t="s">
        <v>716</v>
      </c>
      <c r="N210" s="3">
        <v>44373</v>
      </c>
      <c r="O210" s="3">
        <v>45102</v>
      </c>
      <c r="P210" s="2"/>
      <c r="Q210" s="2" t="str">
        <f>IF(P210&lt;&gt;"","oui","")</f>
        <v/>
      </c>
      <c r="R210" s="2" t="s">
        <v>729</v>
      </c>
      <c r="S210" s="2">
        <f ca="1">IF(BDD!$Q103&lt;&gt;"oui",DATEDIF(BDD!$N103,TODAY(),"M"),DATEDIF(BDD!$N103,BDD!$P103,"M"))</f>
        <v>6</v>
      </c>
      <c r="T210" s="7">
        <v>2520</v>
      </c>
    </row>
    <row r="211" spans="1:20" x14ac:dyDescent="0.3">
      <c r="A211" s="2" t="s">
        <v>412</v>
      </c>
      <c r="B211" s="2" t="s">
        <v>134</v>
      </c>
      <c r="C211" s="2" t="s">
        <v>2</v>
      </c>
      <c r="D211" s="3">
        <v>37332</v>
      </c>
      <c r="E211" s="4">
        <f ca="1">DATEDIF(D211,TODAY(),"Y")</f>
        <v>20</v>
      </c>
      <c r="F211" s="5">
        <v>202039741284772</v>
      </c>
      <c r="G211" s="14" t="str">
        <f>A211&amp;"|"&amp;LEFT(B211,1)&amp;"|"&amp;LEFT(F211,7)</f>
        <v>LA ROCADE|G|2020397</v>
      </c>
      <c r="H211" s="2" t="s">
        <v>413</v>
      </c>
      <c r="I211" s="2">
        <v>97412</v>
      </c>
      <c r="J211" s="2" t="s">
        <v>17</v>
      </c>
      <c r="K211" s="6">
        <v>692204240</v>
      </c>
      <c r="L211" s="2" t="s">
        <v>794</v>
      </c>
      <c r="M211" s="2" t="s">
        <v>716</v>
      </c>
      <c r="N211" s="3">
        <v>44630</v>
      </c>
      <c r="O211" s="3">
        <v>45360</v>
      </c>
      <c r="P211" s="3">
        <v>44815</v>
      </c>
      <c r="Q211" s="2" t="str">
        <f>IF(P211&lt;&gt;"","oui","")</f>
        <v>oui</v>
      </c>
      <c r="R211" s="2" t="s">
        <v>726</v>
      </c>
      <c r="S211" s="2">
        <f ca="1">IF(BDD!$Q187&lt;&gt;"oui",DATEDIF(BDD!$N187,TODAY(),"M"),DATEDIF(BDD!$N187,BDD!$P187,"M"))</f>
        <v>13</v>
      </c>
      <c r="T211" s="7">
        <v>1260</v>
      </c>
    </row>
    <row r="212" spans="1:20" x14ac:dyDescent="0.3">
      <c r="A212" s="2" t="s">
        <v>472</v>
      </c>
      <c r="B212" s="2" t="s">
        <v>473</v>
      </c>
      <c r="C212" s="2" t="s">
        <v>2</v>
      </c>
      <c r="D212" s="3">
        <v>35849</v>
      </c>
      <c r="E212" s="4">
        <f ca="1">DATEDIF(D212,TODAY(),"Y")</f>
        <v>24</v>
      </c>
      <c r="F212" s="5">
        <v>298029741260516</v>
      </c>
      <c r="G212" s="14" t="str">
        <f>A212&amp;"|"&amp;LEFT(B212,1)&amp;"|"&amp;LEFT(F212,7)</f>
        <v>LARNAK|A|2980297</v>
      </c>
      <c r="H212" s="2" t="s">
        <v>474</v>
      </c>
      <c r="I212" s="2">
        <v>97412</v>
      </c>
      <c r="J212" s="2" t="s">
        <v>17</v>
      </c>
      <c r="K212" s="6">
        <v>693908730</v>
      </c>
      <c r="L212" s="2" t="s">
        <v>689</v>
      </c>
      <c r="M212" s="2" t="s">
        <v>716</v>
      </c>
      <c r="N212" s="3">
        <v>44319</v>
      </c>
      <c r="O212" s="3">
        <v>45048</v>
      </c>
      <c r="P212" s="2"/>
      <c r="Q212" s="2" t="str">
        <f>IF(P212&lt;&gt;"","oui","")</f>
        <v/>
      </c>
      <c r="R212" s="2" t="s">
        <v>729</v>
      </c>
      <c r="S212" s="2">
        <f ca="1">IF(BDD!$Q225&lt;&gt;"oui",DATEDIF(BDD!$N225,TODAY(),"M"),DATEDIF(BDD!$N225,BDD!$P225,"M"))</f>
        <v>8</v>
      </c>
      <c r="T212" s="7">
        <v>2940</v>
      </c>
    </row>
    <row r="213" spans="1:20" x14ac:dyDescent="0.3">
      <c r="A213" s="2" t="s">
        <v>95</v>
      </c>
      <c r="B213" s="2" t="s">
        <v>1</v>
      </c>
      <c r="C213" s="2" t="s">
        <v>2</v>
      </c>
      <c r="D213" s="3">
        <v>35918</v>
      </c>
      <c r="E213" s="4">
        <f ca="1">DATEDIF(D213,TODAY(),"Y")</f>
        <v>24</v>
      </c>
      <c r="F213" s="5">
        <v>298059743351628</v>
      </c>
      <c r="G213" s="14" t="str">
        <f>A213&amp;"|"&amp;LEFT(B213,1)&amp;"|"&amp;LEFT(F213,7)</f>
        <v>BOYER|S|2980597</v>
      </c>
      <c r="H213" s="2" t="s">
        <v>96</v>
      </c>
      <c r="I213" s="2">
        <v>97433</v>
      </c>
      <c r="J213" s="2" t="s">
        <v>32</v>
      </c>
      <c r="K213" s="6">
        <v>692892056</v>
      </c>
      <c r="L213" s="2" t="s">
        <v>546</v>
      </c>
      <c r="M213" s="2" t="s">
        <v>720</v>
      </c>
      <c r="N213" s="3">
        <v>44085</v>
      </c>
      <c r="O213" s="3">
        <v>44449</v>
      </c>
      <c r="P213" s="2"/>
      <c r="Q213" s="2" t="str">
        <f>IF(P213&lt;&gt;"","oui","")</f>
        <v/>
      </c>
      <c r="R213" s="2" t="s">
        <v>729</v>
      </c>
      <c r="S213" s="2">
        <f ca="1">IF(BDD!$Q28&lt;&gt;"oui",DATEDIF(BDD!$N28,TODAY(),"M"),DATEDIF(BDD!$N28,BDD!$P28,"M"))</f>
        <v>22</v>
      </c>
      <c r="T213" s="7">
        <v>4290</v>
      </c>
    </row>
    <row r="214" spans="1:20" x14ac:dyDescent="0.3">
      <c r="A214" s="2" t="s">
        <v>49</v>
      </c>
      <c r="B214" s="2" t="s">
        <v>215</v>
      </c>
      <c r="C214" s="2" t="s">
        <v>2</v>
      </c>
      <c r="D214" s="3">
        <v>35879</v>
      </c>
      <c r="E214" s="4">
        <f ca="1">DATEDIF(D214,TODAY(),"Y")</f>
        <v>24</v>
      </c>
      <c r="F214" s="5">
        <v>298039743388697</v>
      </c>
      <c r="G214" s="14" t="str">
        <f>A214&amp;"|"&amp;LEFT(B214,1)&amp;"|"&amp;LEFT(F214,7)</f>
        <v>DUCOIN|M|2980397</v>
      </c>
      <c r="H214" s="2" t="s">
        <v>216</v>
      </c>
      <c r="I214" s="2">
        <v>97433</v>
      </c>
      <c r="J214" s="2" t="s">
        <v>32</v>
      </c>
      <c r="K214" s="6">
        <v>693111651</v>
      </c>
      <c r="L214" s="2" t="s">
        <v>583</v>
      </c>
      <c r="M214" s="2" t="s">
        <v>720</v>
      </c>
      <c r="N214" s="3">
        <v>44535</v>
      </c>
      <c r="O214" s="3">
        <v>44899</v>
      </c>
      <c r="P214" s="2"/>
      <c r="Q214" s="2" t="str">
        <f>IF(P214&lt;&gt;"","oui","")</f>
        <v/>
      </c>
      <c r="R214" s="2" t="s">
        <v>729</v>
      </c>
      <c r="S214" s="2">
        <f ca="1">IF(BDD!$Q76&lt;&gt;"oui",DATEDIF(BDD!$N76,TODAY(),"M"),DATEDIF(BDD!$N76,BDD!$P76,"M"))</f>
        <v>19</v>
      </c>
      <c r="T214" s="7">
        <v>1365</v>
      </c>
    </row>
    <row r="215" spans="1:20" x14ac:dyDescent="0.3">
      <c r="A215" s="2" t="s">
        <v>510</v>
      </c>
      <c r="B215" s="2" t="s">
        <v>34</v>
      </c>
      <c r="C215" s="2" t="s">
        <v>2</v>
      </c>
      <c r="D215" s="3">
        <v>37144</v>
      </c>
      <c r="E215" s="4">
        <f ca="1">DATEDIF(D215,TODAY(),"Y")</f>
        <v>21</v>
      </c>
      <c r="F215" s="5">
        <v>201099741023850</v>
      </c>
      <c r="G215" s="14" t="str">
        <f>A215&amp;"|"&amp;LEFT(B215,1)&amp;"|"&amp;LEFT(F215,7)</f>
        <v>MANCHOT|R|2010997</v>
      </c>
      <c r="H215" s="2" t="s">
        <v>511</v>
      </c>
      <c r="I215" s="2">
        <v>97410</v>
      </c>
      <c r="J215" s="2" t="s">
        <v>70</v>
      </c>
      <c r="K215" s="6">
        <v>693653268</v>
      </c>
      <c r="L215" s="2" t="s">
        <v>712</v>
      </c>
      <c r="M215" s="2" t="s">
        <v>720</v>
      </c>
      <c r="N215" s="3">
        <v>43954</v>
      </c>
      <c r="O215" s="3">
        <v>44318</v>
      </c>
      <c r="P215" s="2"/>
      <c r="Q215" s="2" t="str">
        <f>IF(P215&lt;&gt;"","oui","")</f>
        <v/>
      </c>
      <c r="R215" s="2" t="s">
        <v>729</v>
      </c>
      <c r="S215" s="2">
        <f ca="1">IF(BDD!$Q253&lt;&gt;"oui",DATEDIF(BDD!$N253,TODAY(),"M"),DATEDIF(BDD!$N253,BDD!$P253,"M"))</f>
        <v>32</v>
      </c>
      <c r="T215" s="7">
        <v>5070</v>
      </c>
    </row>
    <row r="216" spans="1:20" x14ac:dyDescent="0.3">
      <c r="A216" s="2" t="s">
        <v>376</v>
      </c>
      <c r="B216" s="2" t="s">
        <v>377</v>
      </c>
      <c r="C216" s="2" t="s">
        <v>11</v>
      </c>
      <c r="D216" s="3">
        <v>37275</v>
      </c>
      <c r="E216" s="4">
        <f ca="1">DATEDIF(D216,TODAY(),"Y")</f>
        <v>20</v>
      </c>
      <c r="F216" s="5">
        <v>102019746065817</v>
      </c>
      <c r="G216" s="14" t="str">
        <f>A216&amp;"|"&amp;LEFT(B216,1)&amp;"|"&amp;LEFT(F216,7)</f>
        <v>FROMAGER|L|1020197</v>
      </c>
      <c r="H216" s="2" t="s">
        <v>378</v>
      </c>
      <c r="I216" s="2">
        <v>97460</v>
      </c>
      <c r="J216" s="2" t="s">
        <v>48</v>
      </c>
      <c r="K216" s="6">
        <v>693531165</v>
      </c>
      <c r="L216" s="2" t="s">
        <v>653</v>
      </c>
      <c r="M216" s="2" t="s">
        <v>720</v>
      </c>
      <c r="N216" s="3">
        <v>44303</v>
      </c>
      <c r="O216" s="3">
        <v>44667</v>
      </c>
      <c r="P216" s="2"/>
      <c r="Q216" s="2" t="str">
        <f>IF(P216&lt;&gt;"","oui","")</f>
        <v/>
      </c>
      <c r="R216" s="2" t="s">
        <v>729</v>
      </c>
      <c r="S216" s="2">
        <f ca="1">IF(BDD!$Q166&lt;&gt;"oui",DATEDIF(BDD!$N166,TODAY(),"M"),DATEDIF(BDD!$N166,BDD!$P166,"M"))</f>
        <v>25</v>
      </c>
      <c r="T216" s="7">
        <v>2925</v>
      </c>
    </row>
    <row r="217" spans="1:20" x14ac:dyDescent="0.3">
      <c r="A217" s="2" t="s">
        <v>149</v>
      </c>
      <c r="B217" s="2" t="s">
        <v>125</v>
      </c>
      <c r="C217" s="2" t="s">
        <v>11</v>
      </c>
      <c r="D217" s="3">
        <v>37976</v>
      </c>
      <c r="E217" s="4">
        <f ca="1">DATEDIF(D217,TODAY(),"Y")</f>
        <v>18</v>
      </c>
      <c r="F217" s="5">
        <v>103129743696439</v>
      </c>
      <c r="G217" s="14" t="str">
        <f>A217&amp;"|"&amp;LEFT(B217,1)&amp;"|"&amp;LEFT(F217,7)</f>
        <v>DURAND|M|1031297</v>
      </c>
      <c r="H217" s="2" t="s">
        <v>150</v>
      </c>
      <c r="I217" s="2">
        <v>97436</v>
      </c>
      <c r="J217" s="2" t="s">
        <v>13</v>
      </c>
      <c r="K217" s="6">
        <v>692864038</v>
      </c>
      <c r="L217" s="2" t="s">
        <v>563</v>
      </c>
      <c r="M217" s="2" t="s">
        <v>720</v>
      </c>
      <c r="N217" s="3">
        <v>44636</v>
      </c>
      <c r="O217" s="3">
        <v>45000</v>
      </c>
      <c r="P217" s="2"/>
      <c r="Q217" s="2" t="str">
        <f>IF(P217&lt;&gt;"","oui","")</f>
        <v/>
      </c>
      <c r="R217" s="2" t="s">
        <v>729</v>
      </c>
      <c r="S217" s="2">
        <f ca="1">IF(BDD!$Q49&lt;&gt;"oui",DATEDIF(BDD!$N49,TODAY(),"M"),DATEDIF(BDD!$N49,BDD!$P49,"M"))</f>
        <v>21</v>
      </c>
      <c r="T217" s="7">
        <v>780</v>
      </c>
    </row>
    <row r="218" spans="1:20" x14ac:dyDescent="0.3">
      <c r="A218" s="2" t="s">
        <v>262</v>
      </c>
      <c r="B218" s="2" t="s">
        <v>162</v>
      </c>
      <c r="C218" s="2" t="s">
        <v>11</v>
      </c>
      <c r="D218" s="3">
        <v>36976</v>
      </c>
      <c r="E218" s="4">
        <f ca="1">DATEDIF(D218,TODAY(),"Y")</f>
        <v>21</v>
      </c>
      <c r="F218" s="5">
        <v>101039743678171</v>
      </c>
      <c r="G218" s="14" t="str">
        <f>A218&amp;"|"&amp;LEFT(B218,1)&amp;"|"&amp;LEFT(F218,7)</f>
        <v>MULOT|D|1010397</v>
      </c>
      <c r="H218" s="2" t="s">
        <v>345</v>
      </c>
      <c r="I218" s="2">
        <v>97436</v>
      </c>
      <c r="J218" s="2" t="s">
        <v>13</v>
      </c>
      <c r="K218" s="6">
        <v>693979252</v>
      </c>
      <c r="L218" s="2" t="s">
        <v>637</v>
      </c>
      <c r="M218" s="2" t="s">
        <v>720</v>
      </c>
      <c r="N218" s="3">
        <v>44113</v>
      </c>
      <c r="O218" s="3">
        <v>44477</v>
      </c>
      <c r="P218" s="2"/>
      <c r="Q218" s="2" t="str">
        <f>IF(P218&lt;&gt;"","oui","")</f>
        <v/>
      </c>
      <c r="R218" s="2" t="s">
        <v>729</v>
      </c>
      <c r="S218" s="2">
        <f ca="1">IF(BDD!$Q145&lt;&gt;"oui",DATEDIF(BDD!$N145,TODAY(),"M"),DATEDIF(BDD!$N145,BDD!$P145,"M"))</f>
        <v>18</v>
      </c>
      <c r="T218" s="7">
        <v>4095</v>
      </c>
    </row>
    <row r="219" spans="1:20" x14ac:dyDescent="0.3">
      <c r="A219" s="2" t="s">
        <v>286</v>
      </c>
      <c r="B219" s="2" t="s">
        <v>267</v>
      </c>
      <c r="C219" s="2" t="s">
        <v>2</v>
      </c>
      <c r="D219" s="3">
        <v>36604</v>
      </c>
      <c r="E219" s="4">
        <f ca="1">DATEDIF(D219,TODAY(),"Y")</f>
        <v>22</v>
      </c>
      <c r="F219" s="5">
        <v>200039743675164</v>
      </c>
      <c r="G219" s="14" t="str">
        <f>A219&amp;"|"&amp;LEFT(B219,1)&amp;"|"&amp;LEFT(F219,7)</f>
        <v>SAUPIQUET|H|2000397</v>
      </c>
      <c r="H219" s="2" t="s">
        <v>287</v>
      </c>
      <c r="I219" s="2">
        <v>97436</v>
      </c>
      <c r="J219" s="2" t="s">
        <v>13</v>
      </c>
      <c r="K219" s="6">
        <v>692267371</v>
      </c>
      <c r="L219" s="2" t="s">
        <v>774</v>
      </c>
      <c r="M219" s="2" t="s">
        <v>720</v>
      </c>
      <c r="N219" s="3">
        <v>43888</v>
      </c>
      <c r="O219" s="3">
        <v>44253</v>
      </c>
      <c r="P219" s="2"/>
      <c r="Q219" s="2" t="str">
        <f>IF(P219&lt;&gt;"","oui","")</f>
        <v/>
      </c>
      <c r="R219" s="2" t="s">
        <v>729</v>
      </c>
      <c r="S219" s="2">
        <f ca="1">IF(BDD!$Q109&lt;&gt;"oui",DATEDIF(BDD!$N109,TODAY(),"M"),DATEDIF(BDD!$N109,BDD!$P109,"M"))</f>
        <v>26</v>
      </c>
      <c r="T219" s="7">
        <v>5460</v>
      </c>
    </row>
    <row r="220" spans="1:20" x14ac:dyDescent="0.3">
      <c r="A220" s="2" t="s">
        <v>412</v>
      </c>
      <c r="B220" s="2" t="s">
        <v>113</v>
      </c>
      <c r="C220" s="2" t="s">
        <v>2</v>
      </c>
      <c r="D220" s="3">
        <v>36931</v>
      </c>
      <c r="E220" s="4">
        <f ca="1">DATEDIF(D220,TODAY(),"Y")</f>
        <v>21</v>
      </c>
      <c r="F220" s="5">
        <v>201029744146997</v>
      </c>
      <c r="G220" s="14" t="str">
        <f>A220&amp;"|"&amp;LEFT(B220,1)&amp;"|"&amp;LEFT(F220,7)</f>
        <v>LA ROCADE|J|2010297</v>
      </c>
      <c r="H220" s="2" t="s">
        <v>462</v>
      </c>
      <c r="I220" s="2">
        <v>97441</v>
      </c>
      <c r="J220" s="2" t="s">
        <v>178</v>
      </c>
      <c r="K220" s="6">
        <v>692705967</v>
      </c>
      <c r="L220" s="2" t="s">
        <v>795</v>
      </c>
      <c r="M220" s="2" t="s">
        <v>720</v>
      </c>
      <c r="N220" s="3">
        <v>44699</v>
      </c>
      <c r="O220" s="3">
        <v>45063</v>
      </c>
      <c r="P220" s="2"/>
      <c r="Q220" s="2" t="str">
        <f>IF(P220&lt;&gt;"","oui","")</f>
        <v/>
      </c>
      <c r="R220" s="2" t="s">
        <v>729</v>
      </c>
      <c r="S220" s="2">
        <f ca="1">IF(BDD!$Q219&lt;&gt;"oui",DATEDIF(BDD!$N219,TODAY(),"M"),DATEDIF(BDD!$N219,BDD!$P219,"M"))</f>
        <v>32</v>
      </c>
      <c r="T220" s="7">
        <v>390</v>
      </c>
    </row>
    <row r="221" spans="1:20" x14ac:dyDescent="0.3">
      <c r="A221" s="2" t="s">
        <v>223</v>
      </c>
      <c r="B221" s="2" t="s">
        <v>225</v>
      </c>
      <c r="C221" s="2" t="s">
        <v>2</v>
      </c>
      <c r="D221" s="3">
        <v>37848</v>
      </c>
      <c r="E221" s="4">
        <f ca="1">DATEDIF(D221,TODAY(),"Y")</f>
        <v>19</v>
      </c>
      <c r="F221" s="5">
        <v>203089743944671</v>
      </c>
      <c r="G221" s="14" t="str">
        <f>A221&amp;"|"&amp;LEFT(B221,1)&amp;"|"&amp;LEFT(F221,7)</f>
        <v>ACER|É|2030897</v>
      </c>
      <c r="H221" s="2" t="s">
        <v>226</v>
      </c>
      <c r="I221" s="2">
        <v>97439</v>
      </c>
      <c r="J221" s="2" t="s">
        <v>227</v>
      </c>
      <c r="K221" s="6">
        <v>692145322</v>
      </c>
      <c r="L221" s="2" t="s">
        <v>753</v>
      </c>
      <c r="M221" s="2" t="s">
        <v>720</v>
      </c>
      <c r="N221" s="3">
        <v>44350</v>
      </c>
      <c r="O221" s="3">
        <v>44714</v>
      </c>
      <c r="P221" s="2"/>
      <c r="Q221" s="2" t="str">
        <f>IF(P221&lt;&gt;"","oui","")</f>
        <v/>
      </c>
      <c r="R221" s="2" t="s">
        <v>729</v>
      </c>
      <c r="S221" s="2">
        <f ca="1">IF(BDD!$Q80&lt;&gt;"oui",DATEDIF(BDD!$N80,TODAY(),"M"),DATEDIF(BDD!$N80,BDD!$P80,"M"))</f>
        <v>8</v>
      </c>
      <c r="T221" s="7">
        <v>2535</v>
      </c>
    </row>
    <row r="222" spans="1:20" x14ac:dyDescent="0.3">
      <c r="A222" s="2" t="s">
        <v>483</v>
      </c>
      <c r="B222" s="2" t="s">
        <v>190</v>
      </c>
      <c r="C222" s="2" t="s">
        <v>2</v>
      </c>
      <c r="D222" s="3">
        <v>35105</v>
      </c>
      <c r="E222" s="4">
        <f ca="1">DATEDIF(D222,TODAY(),"Y")</f>
        <v>26</v>
      </c>
      <c r="F222" s="5">
        <v>296029743996227</v>
      </c>
      <c r="G222" s="14" t="str">
        <f>A222&amp;"|"&amp;LEFT(B222,1)&amp;"|"&amp;LEFT(F222,7)</f>
        <v>LIMON|M|2960297</v>
      </c>
      <c r="H222" s="2" t="s">
        <v>484</v>
      </c>
      <c r="I222" s="2">
        <v>97439</v>
      </c>
      <c r="J222" s="2" t="s">
        <v>227</v>
      </c>
      <c r="K222" s="6">
        <v>693371534</v>
      </c>
      <c r="L222" s="2" t="s">
        <v>697</v>
      </c>
      <c r="M222" s="2" t="s">
        <v>720</v>
      </c>
      <c r="N222" s="3">
        <v>43922</v>
      </c>
      <c r="O222" s="3">
        <v>44286</v>
      </c>
      <c r="P222" s="2"/>
      <c r="Q222" s="2" t="str">
        <f>IF(P222&lt;&gt;"","oui","")</f>
        <v/>
      </c>
      <c r="R222" s="2" t="s">
        <v>729</v>
      </c>
      <c r="S222" s="2">
        <f ca="1">IF(BDD!$Q233&lt;&gt;"oui",DATEDIF(BDD!$N233,TODAY(),"M"),DATEDIF(BDD!$N233,BDD!$P233,"M"))</f>
        <v>32</v>
      </c>
      <c r="T222" s="7">
        <v>5265</v>
      </c>
    </row>
    <row r="223" spans="1:20" x14ac:dyDescent="0.3">
      <c r="A223" s="2" t="s">
        <v>333</v>
      </c>
      <c r="B223" s="2" t="s">
        <v>93</v>
      </c>
      <c r="C223" s="2" t="s">
        <v>11</v>
      </c>
      <c r="D223" s="3">
        <v>37878</v>
      </c>
      <c r="E223" s="4">
        <f ca="1">DATEDIF(D223,TODAY(),"Y")</f>
        <v>19</v>
      </c>
      <c r="F223" s="5">
        <v>103099743888997</v>
      </c>
      <c r="G223" s="14" t="str">
        <f>A223&amp;"|"&amp;LEFT(B223,1)&amp;"|"&amp;LEFT(F223,7)</f>
        <v>LOBRI|A|1030997</v>
      </c>
      <c r="H223" s="2" t="s">
        <v>334</v>
      </c>
      <c r="I223" s="2">
        <v>97438</v>
      </c>
      <c r="J223" s="2" t="s">
        <v>24</v>
      </c>
      <c r="K223" s="6">
        <v>693328077</v>
      </c>
      <c r="L223" s="2" t="s">
        <v>736</v>
      </c>
      <c r="M223" s="2" t="s">
        <v>720</v>
      </c>
      <c r="N223" s="3">
        <v>44351</v>
      </c>
      <c r="O223" s="3">
        <v>44715</v>
      </c>
      <c r="P223" s="2"/>
      <c r="Q223" s="2" t="str">
        <f>IF(P223&lt;&gt;"","oui","")</f>
        <v/>
      </c>
      <c r="R223" s="2" t="s">
        <v>729</v>
      </c>
      <c r="S223" s="2">
        <f ca="1">IF(BDD!$Q138&lt;&gt;"oui",DATEDIF(BDD!$N138,TODAY(),"M"),DATEDIF(BDD!$N138,BDD!$P138,"M"))</f>
        <v>24</v>
      </c>
      <c r="T223" s="7">
        <v>2535</v>
      </c>
    </row>
    <row r="224" spans="1:20" x14ac:dyDescent="0.3">
      <c r="A224" s="2" t="s">
        <v>420</v>
      </c>
      <c r="B224" s="2" t="s">
        <v>113</v>
      </c>
      <c r="C224" s="2" t="s">
        <v>2</v>
      </c>
      <c r="D224" s="3">
        <v>35899</v>
      </c>
      <c r="E224" s="4">
        <f ca="1">DATEDIF(D224,TODAY(),"Y")</f>
        <v>24</v>
      </c>
      <c r="F224" s="5">
        <v>298049743842674</v>
      </c>
      <c r="G224" s="14" t="str">
        <f>A224&amp;"|"&amp;LEFT(B224,1)&amp;"|"&amp;LEFT(F224,7)</f>
        <v>MOTHE|J|2980497</v>
      </c>
      <c r="H224" s="2" t="s">
        <v>421</v>
      </c>
      <c r="I224" s="2">
        <v>97438</v>
      </c>
      <c r="J224" s="2" t="s">
        <v>24</v>
      </c>
      <c r="K224" s="6">
        <v>693158050</v>
      </c>
      <c r="L224" s="2" t="s">
        <v>668</v>
      </c>
      <c r="M224" s="2" t="s">
        <v>720</v>
      </c>
      <c r="N224" s="3">
        <v>44561</v>
      </c>
      <c r="O224" s="3">
        <v>44925</v>
      </c>
      <c r="P224" s="2"/>
      <c r="Q224" s="2" t="str">
        <f>IF(P224&lt;&gt;"","oui","")</f>
        <v/>
      </c>
      <c r="R224" s="2" t="s">
        <v>729</v>
      </c>
      <c r="S224" s="2">
        <f ca="1">IF(BDD!$Q191&lt;&gt;"oui",DATEDIF(BDD!$N191,TODAY(),"M"),DATEDIF(BDD!$N191,BDD!$P191,"M"))</f>
        <v>25</v>
      </c>
      <c r="T224" s="7">
        <v>1170</v>
      </c>
    </row>
    <row r="225" spans="1:20" x14ac:dyDescent="0.3">
      <c r="A225" s="2" t="s">
        <v>451</v>
      </c>
      <c r="B225" s="2" t="s">
        <v>452</v>
      </c>
      <c r="C225" s="2" t="s">
        <v>2</v>
      </c>
      <c r="D225" s="3">
        <v>36599</v>
      </c>
      <c r="E225" s="4">
        <f ca="1">DATEDIF(D225,TODAY(),"Y")</f>
        <v>22</v>
      </c>
      <c r="F225" s="5">
        <v>200039743893461</v>
      </c>
      <c r="G225" s="14" t="str">
        <f>A225&amp;"|"&amp;LEFT(B225,1)&amp;"|"&amp;LEFT(F225,7)</f>
        <v>RASQUALE|A|2000397</v>
      </c>
      <c r="H225" s="2" t="s">
        <v>453</v>
      </c>
      <c r="I225" s="2">
        <v>97438</v>
      </c>
      <c r="J225" s="2" t="s">
        <v>24</v>
      </c>
      <c r="K225" s="6">
        <v>693664970</v>
      </c>
      <c r="L225" s="2" t="s">
        <v>681</v>
      </c>
      <c r="M225" s="2" t="s">
        <v>720</v>
      </c>
      <c r="N225" s="3">
        <v>44626</v>
      </c>
      <c r="O225" s="3">
        <v>44990</v>
      </c>
      <c r="P225" s="2"/>
      <c r="Q225" s="2" t="str">
        <f>IF(P225&lt;&gt;"","oui","")</f>
        <v/>
      </c>
      <c r="R225" s="2" t="s">
        <v>729</v>
      </c>
      <c r="S225" s="2">
        <f ca="1">IF(BDD!$Q213&lt;&gt;"oui",DATEDIF(BDD!$N213,TODAY(),"M"),DATEDIF(BDD!$N213,BDD!$P213,"M"))</f>
        <v>26</v>
      </c>
      <c r="T225" s="7">
        <v>780</v>
      </c>
    </row>
    <row r="226" spans="1:20" x14ac:dyDescent="0.3">
      <c r="A226" s="2" t="s">
        <v>276</v>
      </c>
      <c r="B226" s="2" t="s">
        <v>278</v>
      </c>
      <c r="C226" s="2" t="s">
        <v>11</v>
      </c>
      <c r="D226" s="3">
        <v>37518</v>
      </c>
      <c r="E226" s="4">
        <f ca="1">DATEDIF(D226,TODAY(),"Y")</f>
        <v>20</v>
      </c>
      <c r="F226" s="5">
        <v>102099740077856</v>
      </c>
      <c r="G226" s="14" t="str">
        <f>A226&amp;"|"&amp;LEFT(B226,1)&amp;"|"&amp;LEFT(F226,7)</f>
        <v>PAILLOT|G|1020997</v>
      </c>
      <c r="H226" s="2" t="s">
        <v>447</v>
      </c>
      <c r="I226" s="2">
        <v>97400</v>
      </c>
      <c r="J226" s="2" t="s">
        <v>4</v>
      </c>
      <c r="K226" s="6">
        <v>692838598</v>
      </c>
      <c r="L226" s="2" t="s">
        <v>679</v>
      </c>
      <c r="M226" s="2" t="s">
        <v>720</v>
      </c>
      <c r="N226" s="3">
        <v>44501</v>
      </c>
      <c r="O226" s="3">
        <v>44865</v>
      </c>
      <c r="P226" s="2"/>
      <c r="Q226" s="2" t="str">
        <f>IF(P226&lt;&gt;"","oui","")</f>
        <v/>
      </c>
      <c r="R226" s="2" t="s">
        <v>729</v>
      </c>
      <c r="S226" s="2">
        <f ca="1">IF(BDD!$Q210&lt;&gt;"oui",DATEDIF(BDD!$N210,TODAY(),"M"),DATEDIF(BDD!$N210,BDD!$P210,"M"))</f>
        <v>16</v>
      </c>
      <c r="T226" s="7">
        <v>1560</v>
      </c>
    </row>
    <row r="227" spans="1:20" x14ac:dyDescent="0.3">
      <c r="A227" s="2" t="s">
        <v>257</v>
      </c>
      <c r="B227" s="2" t="s">
        <v>201</v>
      </c>
      <c r="C227" s="2" t="s">
        <v>2</v>
      </c>
      <c r="D227" s="3">
        <v>36584</v>
      </c>
      <c r="E227" s="4">
        <f ca="1">DATEDIF(D227,TODAY(),"Y")</f>
        <v>22</v>
      </c>
      <c r="F227" s="5">
        <v>200029747027263</v>
      </c>
      <c r="G227" s="14" t="str">
        <f>A227&amp;"|"&amp;LEFT(B227,1)&amp;"|"&amp;LEFT(F227,7)</f>
        <v>CLAIN|C|2000297</v>
      </c>
      <c r="H227" s="2" t="s">
        <v>364</v>
      </c>
      <c r="I227" s="2">
        <v>97470</v>
      </c>
      <c r="J227" s="2" t="s">
        <v>98</v>
      </c>
      <c r="K227" s="6">
        <v>692439446</v>
      </c>
      <c r="L227" s="2" t="s">
        <v>645</v>
      </c>
      <c r="M227" s="2" t="s">
        <v>720</v>
      </c>
      <c r="N227" s="3">
        <v>44549</v>
      </c>
      <c r="O227" s="3">
        <v>44913</v>
      </c>
      <c r="P227" s="2"/>
      <c r="Q227" s="2" t="str">
        <f>IF(P227&lt;&gt;"","oui","")</f>
        <v/>
      </c>
      <c r="R227" s="2" t="s">
        <v>729</v>
      </c>
      <c r="S227" s="2">
        <f ca="1">IF(BDD!$Q157&lt;&gt;"oui",DATEDIF(BDD!$N157,TODAY(),"M"),DATEDIF(BDD!$N157,BDD!$P157,"M"))</f>
        <v>24</v>
      </c>
      <c r="T227" s="7">
        <v>1365</v>
      </c>
    </row>
    <row r="228" spans="1:20" x14ac:dyDescent="0.3">
      <c r="A228" s="2" t="s">
        <v>238</v>
      </c>
      <c r="B228" s="2" t="s">
        <v>187</v>
      </c>
      <c r="C228" s="2" t="s">
        <v>2</v>
      </c>
      <c r="D228" s="3">
        <v>37142</v>
      </c>
      <c r="E228" s="4">
        <f ca="1">DATEDIF(D228,TODAY(),"Y")</f>
        <v>21</v>
      </c>
      <c r="F228" s="5">
        <v>201099747055386</v>
      </c>
      <c r="G228" s="14" t="str">
        <f>A228&amp;"|"&amp;LEFT(B228,1)&amp;"|"&amp;LEFT(F228,7)</f>
        <v>DE LESCLANDRE|L|2010997</v>
      </c>
      <c r="H228" s="2" t="s">
        <v>239</v>
      </c>
      <c r="I228" s="2">
        <v>97470</v>
      </c>
      <c r="J228" s="2" t="s">
        <v>98</v>
      </c>
      <c r="K228" s="6">
        <v>692668888</v>
      </c>
      <c r="L228" s="2" t="s">
        <v>790</v>
      </c>
      <c r="M228" s="2" t="s">
        <v>720</v>
      </c>
      <c r="N228" s="3">
        <v>44648</v>
      </c>
      <c r="O228" s="3">
        <v>45012</v>
      </c>
      <c r="P228" s="2"/>
      <c r="Q228" s="2" t="str">
        <f>IF(P228&lt;&gt;"","oui","")</f>
        <v/>
      </c>
      <c r="R228" s="2" t="s">
        <v>729</v>
      </c>
      <c r="S228" s="2">
        <f ca="1">IF(BDD!$Q86&lt;&gt;"oui",DATEDIF(BDD!$N86,TODAY(),"M"),DATEDIF(BDD!$N86,BDD!$P86,"M"))</f>
        <v>5</v>
      </c>
      <c r="T228" s="7">
        <v>585</v>
      </c>
    </row>
    <row r="229" spans="1:20" x14ac:dyDescent="0.3">
      <c r="A229" s="2" t="s">
        <v>318</v>
      </c>
      <c r="B229" s="2" t="s">
        <v>278</v>
      </c>
      <c r="C229" s="2" t="s">
        <v>11</v>
      </c>
      <c r="D229" s="3">
        <v>37630</v>
      </c>
      <c r="E229" s="4">
        <f ca="1">DATEDIF(D229,TODAY(),"Y")</f>
        <v>19</v>
      </c>
      <c r="F229" s="5">
        <v>103019744087338</v>
      </c>
      <c r="G229" s="14" t="str">
        <f>A229&amp;"|"&amp;LEFT(B229,1)&amp;"|"&amp;LEFT(F229,7)</f>
        <v>KERBIDY|G|1030197</v>
      </c>
      <c r="H229" s="2" t="s">
        <v>319</v>
      </c>
      <c r="I229" s="2">
        <v>97440</v>
      </c>
      <c r="J229" s="2" t="s">
        <v>66</v>
      </c>
      <c r="K229" s="6">
        <v>692714017</v>
      </c>
      <c r="L229" s="2" t="s">
        <v>626</v>
      </c>
      <c r="M229" s="2" t="s">
        <v>720</v>
      </c>
      <c r="N229" s="3">
        <v>44318</v>
      </c>
      <c r="O229" s="3">
        <v>44682</v>
      </c>
      <c r="P229" s="2"/>
      <c r="Q229" s="2" t="str">
        <f>IF(P229&lt;&gt;"","oui","")</f>
        <v/>
      </c>
      <c r="R229" s="2" t="s">
        <v>729</v>
      </c>
      <c r="S229" s="2">
        <f ca="1">IF(BDD!$Q129&lt;&gt;"oui",DATEDIF(BDD!$N129,TODAY(),"M"),DATEDIF(BDD!$N129,BDD!$P129,"M"))</f>
        <v>15</v>
      </c>
      <c r="T229" s="7">
        <v>2730</v>
      </c>
    </row>
    <row r="230" spans="1:20" x14ac:dyDescent="0.3">
      <c r="A230" s="2" t="s">
        <v>318</v>
      </c>
      <c r="B230" s="2" t="s">
        <v>331</v>
      </c>
      <c r="C230" s="2" t="s">
        <v>11</v>
      </c>
      <c r="D230" s="3">
        <v>35776</v>
      </c>
      <c r="E230" s="4">
        <f ca="1">DATEDIF(D230,TODAY(),"Y")</f>
        <v>24</v>
      </c>
      <c r="F230" s="5">
        <v>197129744010719</v>
      </c>
      <c r="G230" s="14" t="str">
        <f>A230&amp;"|"&amp;LEFT(B230,1)&amp;"|"&amp;LEFT(F230,7)</f>
        <v>KERBIDY|A|1971297</v>
      </c>
      <c r="H230" s="2" t="s">
        <v>332</v>
      </c>
      <c r="I230" s="2">
        <v>97440</v>
      </c>
      <c r="J230" s="2" t="s">
        <v>66</v>
      </c>
      <c r="K230" s="6">
        <v>692656312</v>
      </c>
      <c r="L230" s="2" t="s">
        <v>631</v>
      </c>
      <c r="M230" s="2" t="s">
        <v>720</v>
      </c>
      <c r="N230" s="3">
        <v>44615</v>
      </c>
      <c r="O230" s="3">
        <v>44979</v>
      </c>
      <c r="P230" s="3">
        <v>44727</v>
      </c>
      <c r="Q230" s="2" t="str">
        <f>IF(P230&lt;&gt;"","oui","")</f>
        <v>oui</v>
      </c>
      <c r="R230" s="2" t="s">
        <v>728</v>
      </c>
      <c r="S230" s="2">
        <f ca="1">IF(BDD!$Q137&lt;&gt;"oui",DATEDIF(BDD!$N137,TODAY(),"M"),DATEDIF(BDD!$N137,BDD!$P137,"M"))</f>
        <v>24</v>
      </c>
      <c r="T230" s="7">
        <v>585</v>
      </c>
    </row>
    <row r="231" spans="1:20" x14ac:dyDescent="0.3">
      <c r="A231" s="2" t="s">
        <v>60</v>
      </c>
      <c r="B231" s="2" t="s">
        <v>90</v>
      </c>
      <c r="C231" s="2" t="s">
        <v>2</v>
      </c>
      <c r="D231" s="3">
        <v>35483</v>
      </c>
      <c r="E231" s="4">
        <f ca="1">DATEDIF(D231,TODAY(),"Y")</f>
        <v>25</v>
      </c>
      <c r="F231" s="5">
        <v>297029742948630</v>
      </c>
      <c r="G231" s="14" t="str">
        <f>A231&amp;"|"&amp;LEFT(B231,1)&amp;"|"&amp;LEFT(F231,7)</f>
        <v>BOURDIN|I|2970297</v>
      </c>
      <c r="H231" s="2" t="s">
        <v>335</v>
      </c>
      <c r="I231" s="2">
        <v>97429</v>
      </c>
      <c r="J231" s="2" t="s">
        <v>28</v>
      </c>
      <c r="K231" s="6">
        <v>692524336</v>
      </c>
      <c r="L231" s="2" t="s">
        <v>632</v>
      </c>
      <c r="M231" s="2" t="s">
        <v>720</v>
      </c>
      <c r="N231" s="3">
        <v>44173</v>
      </c>
      <c r="O231" s="3">
        <v>44537</v>
      </c>
      <c r="P231" s="2"/>
      <c r="Q231" s="2" t="str">
        <f>IF(P231&lt;&gt;"","oui","")</f>
        <v/>
      </c>
      <c r="R231" s="2" t="s">
        <v>729</v>
      </c>
      <c r="S231" s="2">
        <f ca="1">IF(BDD!$Q139&lt;&gt;"oui",DATEDIF(BDD!$N139,TODAY(),"M"),DATEDIF(BDD!$N139,BDD!$P139,"M"))</f>
        <v>3</v>
      </c>
      <c r="T231" s="7">
        <v>3705</v>
      </c>
    </row>
    <row r="232" spans="1:20" x14ac:dyDescent="0.3">
      <c r="A232" s="2" t="s">
        <v>480</v>
      </c>
      <c r="B232" s="2" t="s">
        <v>162</v>
      </c>
      <c r="C232" s="2" t="s">
        <v>11</v>
      </c>
      <c r="D232" s="3">
        <v>35727</v>
      </c>
      <c r="E232" s="4">
        <f ca="1">DATEDIF(D232,TODAY(),"Y")</f>
        <v>25</v>
      </c>
      <c r="F232" s="5">
        <v>197109742933843</v>
      </c>
      <c r="G232" s="14" t="str">
        <f>A232&amp;"|"&amp;LEFT(B232,1)&amp;"|"&amp;LEFT(F232,7)</f>
        <v>LEART|D|1971097</v>
      </c>
      <c r="H232" s="2" t="s">
        <v>481</v>
      </c>
      <c r="I232" s="2">
        <v>97429</v>
      </c>
      <c r="J232" s="2" t="s">
        <v>28</v>
      </c>
      <c r="K232" s="6">
        <v>692245391</v>
      </c>
      <c r="L232" s="2" t="s">
        <v>695</v>
      </c>
      <c r="M232" s="2" t="s">
        <v>720</v>
      </c>
      <c r="N232" s="3">
        <v>44339</v>
      </c>
      <c r="O232" s="3">
        <v>44703</v>
      </c>
      <c r="P232" s="2"/>
      <c r="Q232" s="2" t="str">
        <f>IF(P232&lt;&gt;"","oui","")</f>
        <v/>
      </c>
      <c r="R232" s="2" t="s">
        <v>729</v>
      </c>
      <c r="S232" s="2">
        <f ca="1">IF(BDD!$Q231&lt;&gt;"oui",DATEDIF(BDD!$N231,TODAY(),"M"),DATEDIF(BDD!$N231,BDD!$P231,"M"))</f>
        <v>23</v>
      </c>
      <c r="T232" s="7">
        <v>2535</v>
      </c>
    </row>
    <row r="233" spans="1:20" x14ac:dyDescent="0.3">
      <c r="A233" s="2" t="s">
        <v>151</v>
      </c>
      <c r="B233" s="2" t="s">
        <v>485</v>
      </c>
      <c r="C233" s="2" t="s">
        <v>11</v>
      </c>
      <c r="D233" s="3">
        <v>35066</v>
      </c>
      <c r="E233" s="4">
        <f ca="1">DATEDIF(D233,TODAY(),"Y")</f>
        <v>26</v>
      </c>
      <c r="F233" s="5">
        <v>196019742739050</v>
      </c>
      <c r="G233" s="14" t="str">
        <f>A233&amp;"|"&amp;LEFT(B233,1)&amp;"|"&amp;LEFT(F233,7)</f>
        <v>BIBI|A|1960197</v>
      </c>
      <c r="H233" s="2" t="s">
        <v>503</v>
      </c>
      <c r="I233" s="2">
        <v>97427</v>
      </c>
      <c r="J233" s="2" t="s">
        <v>8</v>
      </c>
      <c r="K233" s="6">
        <v>693798477</v>
      </c>
      <c r="L233" s="2" t="s">
        <v>709</v>
      </c>
      <c r="M233" s="2" t="s">
        <v>720</v>
      </c>
      <c r="N233" s="3">
        <v>43902</v>
      </c>
      <c r="O233" s="3">
        <v>44266</v>
      </c>
      <c r="P233" s="2"/>
      <c r="Q233" s="2" t="str">
        <f>IF(P233&lt;&gt;"","oui","")</f>
        <v/>
      </c>
      <c r="R233" s="2" t="s">
        <v>729</v>
      </c>
      <c r="S233" s="2">
        <f ca="1">IF(BDD!$Q248&lt;&gt;"oui",DATEDIF(BDD!$N248,TODAY(),"M"),DATEDIF(BDD!$N248,BDD!$P248,"M"))</f>
        <v>5</v>
      </c>
      <c r="T233" s="7">
        <v>5460</v>
      </c>
    </row>
    <row r="234" spans="1:20" x14ac:dyDescent="0.3">
      <c r="A234" s="2" t="s">
        <v>407</v>
      </c>
      <c r="B234" s="2" t="s">
        <v>75</v>
      </c>
      <c r="C234" s="2" t="s">
        <v>11</v>
      </c>
      <c r="D234" s="3">
        <v>35241</v>
      </c>
      <c r="E234" s="4">
        <f ca="1">DATEDIF(D234,TODAY(),"Y")</f>
        <v>26</v>
      </c>
      <c r="F234" s="5">
        <v>196069742789957</v>
      </c>
      <c r="G234" s="14" t="str">
        <f>A234&amp;"|"&amp;LEFT(B234,1)&amp;"|"&amp;LEFT(F234,7)</f>
        <v>GUILLOTIN|V|1960697</v>
      </c>
      <c r="H234" s="2" t="s">
        <v>478</v>
      </c>
      <c r="I234" s="2">
        <v>97427</v>
      </c>
      <c r="J234" s="2" t="s">
        <v>8</v>
      </c>
      <c r="K234" s="6">
        <v>692148870</v>
      </c>
      <c r="L234" s="2" t="s">
        <v>693</v>
      </c>
      <c r="M234" s="2" t="s">
        <v>720</v>
      </c>
      <c r="N234" s="3">
        <v>44042</v>
      </c>
      <c r="O234" s="3">
        <v>44406</v>
      </c>
      <c r="P234" s="2"/>
      <c r="Q234" s="2" t="str">
        <f>IF(P234&lt;&gt;"","oui","")</f>
        <v/>
      </c>
      <c r="R234" s="2" t="s">
        <v>729</v>
      </c>
      <c r="S234" s="2">
        <f ca="1">IF(BDD!$Q229&lt;&gt;"oui",DATEDIF(BDD!$N229,TODAY(),"M"),DATEDIF(BDD!$N229,BDD!$P229,"M"))</f>
        <v>18</v>
      </c>
      <c r="T234" s="7">
        <v>4485</v>
      </c>
    </row>
    <row r="235" spans="1:20" x14ac:dyDescent="0.3">
      <c r="A235" s="2" t="s">
        <v>143</v>
      </c>
      <c r="B235" s="2" t="s">
        <v>144</v>
      </c>
      <c r="C235" s="2" t="s">
        <v>2</v>
      </c>
      <c r="D235" s="3">
        <v>37731</v>
      </c>
      <c r="E235" s="4">
        <f ca="1">DATEDIF(D235,TODAY(),"Y")</f>
        <v>19</v>
      </c>
      <c r="F235" s="5">
        <v>203049742738090</v>
      </c>
      <c r="G235" s="14" t="str">
        <f>A235&amp;"|"&amp;LEFT(B235,1)&amp;"|"&amp;LEFT(F235,7)</f>
        <v>POIVRE|O|2030497</v>
      </c>
      <c r="H235" s="2" t="s">
        <v>145</v>
      </c>
      <c r="I235" s="2">
        <v>97427</v>
      </c>
      <c r="J235" s="2" t="s">
        <v>8</v>
      </c>
      <c r="K235" s="6">
        <v>692743664</v>
      </c>
      <c r="L235" s="2" t="s">
        <v>562</v>
      </c>
      <c r="M235" s="2" t="s">
        <v>720</v>
      </c>
      <c r="N235" s="3">
        <v>44245</v>
      </c>
      <c r="O235" s="3">
        <v>44609</v>
      </c>
      <c r="P235" s="2"/>
      <c r="Q235" s="2" t="str">
        <f>IF(P235&lt;&gt;"","oui","")</f>
        <v/>
      </c>
      <c r="R235" s="2" t="s">
        <v>729</v>
      </c>
      <c r="S235" s="2">
        <f ca="1">IF(BDD!$Q47&lt;&gt;"oui",DATEDIF(BDD!$N47,TODAY(),"M"),DATEDIF(BDD!$N47,BDD!$P47,"M"))</f>
        <v>20</v>
      </c>
      <c r="T235" s="7">
        <v>3315</v>
      </c>
    </row>
    <row r="236" spans="1:20" x14ac:dyDescent="0.3">
      <c r="A236" s="2" t="s">
        <v>217</v>
      </c>
      <c r="B236" s="2" t="s">
        <v>218</v>
      </c>
      <c r="C236" s="2" t="s">
        <v>11</v>
      </c>
      <c r="D236" s="3">
        <v>37118</v>
      </c>
      <c r="E236" s="4">
        <f ca="1">DATEDIF(D236,TODAY(),"Y")</f>
        <v>21</v>
      </c>
      <c r="F236" s="5">
        <v>101089742591832</v>
      </c>
      <c r="G236" s="14" t="str">
        <f>A236&amp;"|"&amp;LEFT(B236,1)&amp;"|"&amp;LEFT(F236,7)</f>
        <v>MAYROUT|A|1010897</v>
      </c>
      <c r="H236" s="2" t="s">
        <v>219</v>
      </c>
      <c r="I236" s="2">
        <v>97425</v>
      </c>
      <c r="J236" s="2" t="s">
        <v>88</v>
      </c>
      <c r="K236" s="6">
        <v>692296069</v>
      </c>
      <c r="L236" s="2" t="s">
        <v>584</v>
      </c>
      <c r="M236" s="2" t="s">
        <v>720</v>
      </c>
      <c r="N236" s="3">
        <v>44616</v>
      </c>
      <c r="O236" s="3">
        <v>44980</v>
      </c>
      <c r="P236" s="2"/>
      <c r="Q236" s="2" t="str">
        <f>IF(P236&lt;&gt;"","oui","")</f>
        <v/>
      </c>
      <c r="R236" s="2" t="s">
        <v>729</v>
      </c>
      <c r="S236" s="2">
        <f ca="1">IF(BDD!$Q77&lt;&gt;"oui",DATEDIF(BDD!$N77,TODAY(),"M"),DATEDIF(BDD!$N77,BDD!$P77,"M"))</f>
        <v>4</v>
      </c>
      <c r="T236" s="7">
        <v>780</v>
      </c>
    </row>
    <row r="237" spans="1:20" x14ac:dyDescent="0.3">
      <c r="A237" s="2" t="s">
        <v>138</v>
      </c>
      <c r="B237" s="2" t="s">
        <v>320</v>
      </c>
      <c r="C237" s="2" t="s">
        <v>2</v>
      </c>
      <c r="D237" s="3">
        <v>35406</v>
      </c>
      <c r="E237" s="4">
        <f ca="1">DATEDIF(D237,TODAY(),"Y")</f>
        <v>25</v>
      </c>
      <c r="F237" s="5">
        <v>296129742511322</v>
      </c>
      <c r="G237" s="14" t="str">
        <f>A237&amp;"|"&amp;LEFT(B237,1)&amp;"|"&amp;LEFT(F237,7)</f>
        <v>RALINGOM|E|2961297</v>
      </c>
      <c r="H237" s="2" t="s">
        <v>321</v>
      </c>
      <c r="I237" s="2">
        <v>97425</v>
      </c>
      <c r="J237" s="2" t="s">
        <v>88</v>
      </c>
      <c r="K237" s="6">
        <v>692482979</v>
      </c>
      <c r="L237" s="2" t="s">
        <v>627</v>
      </c>
      <c r="M237" s="2" t="s">
        <v>720</v>
      </c>
      <c r="N237" s="3">
        <v>43962</v>
      </c>
      <c r="O237" s="3">
        <v>44326</v>
      </c>
      <c r="P237" s="2"/>
      <c r="Q237" s="2" t="str">
        <f>IF(P237&lt;&gt;"","oui","")</f>
        <v/>
      </c>
      <c r="R237" s="2" t="s">
        <v>729</v>
      </c>
      <c r="S237" s="2">
        <f ca="1">IF(BDD!$Q130&lt;&gt;"oui",DATEDIF(BDD!$N130,TODAY(),"M"),DATEDIF(BDD!$N130,BDD!$P130,"M"))</f>
        <v>5</v>
      </c>
      <c r="T237" s="7">
        <v>5070</v>
      </c>
    </row>
    <row r="238" spans="1:20" x14ac:dyDescent="0.3">
      <c r="A238" s="2" t="s">
        <v>49</v>
      </c>
      <c r="B238" s="2" t="s">
        <v>50</v>
      </c>
      <c r="C238" s="2" t="s">
        <v>11</v>
      </c>
      <c r="D238" s="3">
        <v>37564</v>
      </c>
      <c r="E238" s="4">
        <f ca="1">DATEDIF(D238,TODAY(),"Y")</f>
        <v>20</v>
      </c>
      <c r="F238" s="5">
        <v>102119743018986</v>
      </c>
      <c r="G238" s="14" t="str">
        <f>A238&amp;"|"&amp;LEFT(B238,1)&amp;"|"&amp;LEFT(F238,7)</f>
        <v>DUCOIN|J|1021197</v>
      </c>
      <c r="H238" s="2" t="s">
        <v>51</v>
      </c>
      <c r="I238" s="2">
        <v>97430</v>
      </c>
      <c r="J238" s="2" t="s">
        <v>52</v>
      </c>
      <c r="K238" s="6">
        <v>692518614</v>
      </c>
      <c r="L238" s="2" t="s">
        <v>534</v>
      </c>
      <c r="M238" s="2" t="s">
        <v>720</v>
      </c>
      <c r="N238" s="3">
        <v>43982</v>
      </c>
      <c r="O238" s="3">
        <v>44346</v>
      </c>
      <c r="P238" s="2"/>
      <c r="Q238" s="2" t="str">
        <f>IF(P238&lt;&gt;"","oui","")</f>
        <v/>
      </c>
      <c r="R238" s="2" t="s">
        <v>729</v>
      </c>
      <c r="S238" s="2">
        <f ca="1">IF(BDD!$Q14&lt;&gt;"oui",DATEDIF(BDD!$N14,TODAY(),"M"),DATEDIF(BDD!$N14,BDD!$P14,"M"))</f>
        <v>8</v>
      </c>
      <c r="T238" s="7">
        <v>4875</v>
      </c>
    </row>
    <row r="239" spans="1:20" x14ac:dyDescent="0.3">
      <c r="A239" s="2" t="s">
        <v>240</v>
      </c>
      <c r="B239" s="2" t="s">
        <v>241</v>
      </c>
      <c r="C239" s="2" t="s">
        <v>2</v>
      </c>
      <c r="D239" s="3">
        <v>35268</v>
      </c>
      <c r="E239" s="4">
        <f ca="1">DATEDIF(D239,TODAY(),"Y")</f>
        <v>26</v>
      </c>
      <c r="F239" s="5">
        <v>296079743066595</v>
      </c>
      <c r="G239" s="14" t="str">
        <f>A239&amp;"|"&amp;LEFT(B239,1)&amp;"|"&amp;LEFT(F239,7)</f>
        <v>POISKAYE|M|2960797</v>
      </c>
      <c r="H239" s="2" t="s">
        <v>242</v>
      </c>
      <c r="I239" s="2">
        <v>97430</v>
      </c>
      <c r="J239" s="2" t="s">
        <v>52</v>
      </c>
      <c r="K239" s="6">
        <v>692315828</v>
      </c>
      <c r="L239" s="2" t="s">
        <v>591</v>
      </c>
      <c r="M239" s="2" t="s">
        <v>720</v>
      </c>
      <c r="N239" s="3">
        <v>44609</v>
      </c>
      <c r="O239" s="3">
        <v>44973</v>
      </c>
      <c r="P239" s="3">
        <v>44842</v>
      </c>
      <c r="Q239" s="2" t="str">
        <f>IF(P239&lt;&gt;"","oui","")</f>
        <v>oui</v>
      </c>
      <c r="R239" s="2" t="s">
        <v>715</v>
      </c>
      <c r="S239" s="2">
        <f ca="1">IF(BDD!$Q87&lt;&gt;"oui",DATEDIF(BDD!$N87,TODAY(),"M"),DATEDIF(BDD!$N87,BDD!$P87,"M"))</f>
        <v>14</v>
      </c>
      <c r="T239" s="7">
        <v>1365</v>
      </c>
    </row>
    <row r="240" spans="1:20" x14ac:dyDescent="0.3">
      <c r="A240" s="2" t="s">
        <v>262</v>
      </c>
      <c r="B240" s="2" t="s">
        <v>83</v>
      </c>
      <c r="C240" s="2" t="s">
        <v>11</v>
      </c>
      <c r="D240" s="3">
        <v>35772</v>
      </c>
      <c r="E240" s="4">
        <f ca="1">DATEDIF(D240,TODAY(),"Y")</f>
        <v>24</v>
      </c>
      <c r="F240" s="5">
        <v>197129742071198</v>
      </c>
      <c r="G240" s="14" t="str">
        <f>A240&amp;"|"&amp;LEFT(B240,1)&amp;"|"&amp;LEFT(F240,7)</f>
        <v>MULOT|D|1971297</v>
      </c>
      <c r="H240" s="2" t="s">
        <v>263</v>
      </c>
      <c r="I240" s="2">
        <v>97420</v>
      </c>
      <c r="J240" s="2" t="s">
        <v>264</v>
      </c>
      <c r="K240" s="6">
        <v>693737081</v>
      </c>
      <c r="L240" s="2" t="s">
        <v>599</v>
      </c>
      <c r="M240" s="2" t="s">
        <v>720</v>
      </c>
      <c r="N240" s="3">
        <v>44000</v>
      </c>
      <c r="O240" s="3">
        <v>44364</v>
      </c>
      <c r="P240" s="2"/>
      <c r="Q240" s="2" t="str">
        <f>IF(P240&lt;&gt;"","oui","")</f>
        <v/>
      </c>
      <c r="R240" s="2" t="s">
        <v>729</v>
      </c>
      <c r="S240" s="2">
        <f ca="1">IF(BDD!$Q97&lt;&gt;"oui",DATEDIF(BDD!$N97,TODAY(),"M"),DATEDIF(BDD!$N97,BDD!$P97,"M"))</f>
        <v>31</v>
      </c>
      <c r="T240" s="7">
        <v>4875</v>
      </c>
    </row>
    <row r="241" spans="1:20" x14ac:dyDescent="0.3">
      <c r="A241" s="2" t="s">
        <v>181</v>
      </c>
      <c r="B241" s="2" t="s">
        <v>182</v>
      </c>
      <c r="C241" s="2" t="s">
        <v>2</v>
      </c>
      <c r="D241" s="3">
        <v>36901</v>
      </c>
      <c r="E241" s="4">
        <f ca="1">DATEDIF(D241,TODAY(),"Y")</f>
        <v>21</v>
      </c>
      <c r="F241" s="5">
        <v>201019741925870</v>
      </c>
      <c r="G241" s="14" t="str">
        <f>A241&amp;"|"&amp;LEFT(B241,1)&amp;"|"&amp;LEFT(F241,7)</f>
        <v>BRIAND|M|2010197</v>
      </c>
      <c r="H241" s="2" t="s">
        <v>183</v>
      </c>
      <c r="I241" s="2">
        <v>97419</v>
      </c>
      <c r="J241" s="2" t="s">
        <v>40</v>
      </c>
      <c r="K241" s="6">
        <v>693983945</v>
      </c>
      <c r="L241" s="2" t="s">
        <v>572</v>
      </c>
      <c r="M241" s="2" t="s">
        <v>720</v>
      </c>
      <c r="N241" s="3">
        <v>44673</v>
      </c>
      <c r="O241" s="3">
        <v>45037</v>
      </c>
      <c r="P241" s="2"/>
      <c r="Q241" s="2" t="str">
        <f>IF(P241&lt;&gt;"","oui","")</f>
        <v/>
      </c>
      <c r="R241" s="2" t="s">
        <v>729</v>
      </c>
      <c r="S241" s="2">
        <f ca="1">IF(BDD!$Q61&lt;&gt;"oui",DATEDIF(BDD!$N61,TODAY(),"M"),DATEDIF(BDD!$N61,BDD!$P61,"M"))</f>
        <v>6</v>
      </c>
      <c r="T241" s="7">
        <v>390</v>
      </c>
    </row>
    <row r="242" spans="1:20" x14ac:dyDescent="0.3">
      <c r="A242" s="2" t="s">
        <v>409</v>
      </c>
      <c r="B242" s="2" t="s">
        <v>485</v>
      </c>
      <c r="C242" s="2" t="s">
        <v>11</v>
      </c>
      <c r="D242" s="3">
        <v>36535</v>
      </c>
      <c r="E242" s="4">
        <f ca="1">DATEDIF(D242,TODAY(),"Y")</f>
        <v>22</v>
      </c>
      <c r="F242" s="5">
        <v>100019741999329</v>
      </c>
      <c r="G242" s="14" t="str">
        <f>A242&amp;"|"&amp;LEFT(B242,1)&amp;"|"&amp;LEFT(F242,7)</f>
        <v>PORSIDOUX|A|1000197</v>
      </c>
      <c r="H242" s="2" t="s">
        <v>486</v>
      </c>
      <c r="I242" s="2">
        <v>97419</v>
      </c>
      <c r="J242" s="2" t="s">
        <v>40</v>
      </c>
      <c r="K242" s="6">
        <v>692303132</v>
      </c>
      <c r="L242" s="2" t="s">
        <v>698</v>
      </c>
      <c r="M242" s="2" t="s">
        <v>720</v>
      </c>
      <c r="N242" s="3">
        <v>44714</v>
      </c>
      <c r="O242" s="3">
        <v>45078</v>
      </c>
      <c r="P242" s="2"/>
      <c r="Q242" s="2" t="str">
        <f>IF(P242&lt;&gt;"","oui","")</f>
        <v/>
      </c>
      <c r="R242" s="2" t="s">
        <v>729</v>
      </c>
      <c r="S242" s="2">
        <f ca="1">IF(BDD!$Q234&lt;&gt;"oui",DATEDIF(BDD!$N234,TODAY(),"M"),DATEDIF(BDD!$N234,BDD!$P234,"M"))</f>
        <v>27</v>
      </c>
      <c r="T242" s="7">
        <v>195</v>
      </c>
    </row>
    <row r="243" spans="1:20" x14ac:dyDescent="0.3">
      <c r="A243" s="2" t="s">
        <v>124</v>
      </c>
      <c r="B243" s="2" t="s">
        <v>384</v>
      </c>
      <c r="C243" s="2" t="s">
        <v>11</v>
      </c>
      <c r="D243" s="3">
        <v>37432</v>
      </c>
      <c r="E243" s="4">
        <f ca="1">DATEDIF(D243,TODAY(),"Y")</f>
        <v>20</v>
      </c>
      <c r="F243" s="5">
        <v>102069741998461</v>
      </c>
      <c r="G243" s="14" t="str">
        <f>A243&amp;"|"&amp;LEFT(B243,1)&amp;"|"&amp;LEFT(F243,7)</f>
        <v>SIGNORET|J|1020697</v>
      </c>
      <c r="H243" s="2" t="s">
        <v>385</v>
      </c>
      <c r="I243" s="2">
        <v>97419</v>
      </c>
      <c r="J243" s="2" t="s">
        <v>40</v>
      </c>
      <c r="K243" s="6">
        <v>692576139</v>
      </c>
      <c r="L243" s="2" t="s">
        <v>657</v>
      </c>
      <c r="M243" s="2" t="s">
        <v>720</v>
      </c>
      <c r="N243" s="3">
        <v>44536</v>
      </c>
      <c r="O243" s="3">
        <v>44900</v>
      </c>
      <c r="P243" s="2"/>
      <c r="Q243" s="2" t="str">
        <f>IF(P243&lt;&gt;"","oui","")</f>
        <v/>
      </c>
      <c r="R243" s="2" t="s">
        <v>729</v>
      </c>
      <c r="S243" s="2">
        <f ca="1">IF(BDD!$Q171&lt;&gt;"oui",DATEDIF(BDD!$N171,TODAY(),"M"),DATEDIF(BDD!$N171,BDD!$P171,"M"))</f>
        <v>5</v>
      </c>
      <c r="T243" s="7">
        <v>1365</v>
      </c>
    </row>
    <row r="244" spans="1:20" x14ac:dyDescent="0.3">
      <c r="A244" s="2" t="s">
        <v>33</v>
      </c>
      <c r="B244" s="2" t="s">
        <v>34</v>
      </c>
      <c r="C244" s="2" t="s">
        <v>2</v>
      </c>
      <c r="D244" s="3">
        <v>35716</v>
      </c>
      <c r="E244" s="4">
        <f ca="1">DATEDIF(D244,TODAY(),"Y")</f>
        <v>25</v>
      </c>
      <c r="F244" s="5">
        <v>297109743152014</v>
      </c>
      <c r="G244" s="14" t="str">
        <f>A244&amp;"|"&amp;LEFT(B244,1)&amp;"|"&amp;LEFT(F244,7)</f>
        <v>AZERTY|R|2971097</v>
      </c>
      <c r="H244" s="2" t="s">
        <v>35</v>
      </c>
      <c r="I244" s="2">
        <v>97431</v>
      </c>
      <c r="J244" s="2" t="s">
        <v>36</v>
      </c>
      <c r="K244" s="6">
        <v>693849631</v>
      </c>
      <c r="L244" s="2" t="s">
        <v>532</v>
      </c>
      <c r="M244" s="2" t="s">
        <v>720</v>
      </c>
      <c r="N244" s="3">
        <v>44236</v>
      </c>
      <c r="O244" s="3">
        <v>44600</v>
      </c>
      <c r="P244" s="2"/>
      <c r="Q244" s="2" t="str">
        <f>IF(P244&lt;&gt;"","oui","")</f>
        <v/>
      </c>
      <c r="R244" s="2" t="s">
        <v>729</v>
      </c>
      <c r="S244" s="2">
        <f ca="1">IF(BDD!$Q10&lt;&gt;"oui",DATEDIF(BDD!$N10,TODAY(),"M"),DATEDIF(BDD!$N10,BDD!$P10,"M"))</f>
        <v>11</v>
      </c>
      <c r="T244" s="7">
        <v>3315</v>
      </c>
    </row>
    <row r="245" spans="1:20" x14ac:dyDescent="0.3">
      <c r="A245" s="2" t="s">
        <v>213</v>
      </c>
      <c r="B245" s="2" t="s">
        <v>115</v>
      </c>
      <c r="C245" s="2" t="s">
        <v>11</v>
      </c>
      <c r="D245" s="3">
        <v>37856</v>
      </c>
      <c r="E245" s="4">
        <f ca="1">DATEDIF(D245,TODAY(),"Y")</f>
        <v>19</v>
      </c>
      <c r="F245" s="5">
        <v>103089743185083</v>
      </c>
      <c r="G245" s="14" t="str">
        <f>A245&amp;"|"&amp;LEFT(B245,1)&amp;"|"&amp;LEFT(F245,7)</f>
        <v>CAPUCCIN|O|1030897</v>
      </c>
      <c r="H245" s="2" t="s">
        <v>214</v>
      </c>
      <c r="I245" s="2">
        <v>97431</v>
      </c>
      <c r="J245" s="2" t="s">
        <v>36</v>
      </c>
      <c r="K245" s="6">
        <v>693502311</v>
      </c>
      <c r="L245" s="2" t="s">
        <v>582</v>
      </c>
      <c r="M245" s="2" t="s">
        <v>720</v>
      </c>
      <c r="N245" s="3">
        <v>44462</v>
      </c>
      <c r="O245" s="3">
        <v>44826</v>
      </c>
      <c r="P245" s="2"/>
      <c r="Q245" s="2" t="str">
        <f>IF(P245&lt;&gt;"","oui","")</f>
        <v/>
      </c>
      <c r="R245" s="2" t="s">
        <v>729</v>
      </c>
      <c r="S245" s="2">
        <f ca="1">IF(BDD!$Q75&lt;&gt;"oui",DATEDIF(BDD!$N75,TODAY(),"M"),DATEDIF(BDD!$N75,BDD!$P75,"M"))</f>
        <v>24</v>
      </c>
      <c r="T245" s="7">
        <v>1755</v>
      </c>
    </row>
    <row r="246" spans="1:20" x14ac:dyDescent="0.3">
      <c r="A246" s="2" t="s">
        <v>245</v>
      </c>
      <c r="B246" s="2" t="s">
        <v>125</v>
      </c>
      <c r="C246" s="2" t="s">
        <v>11</v>
      </c>
      <c r="D246" s="3">
        <v>35831</v>
      </c>
      <c r="E246" s="4">
        <f ca="1">DATEDIF(D246,TODAY(),"Y")</f>
        <v>24</v>
      </c>
      <c r="F246" s="5">
        <v>198029743194274</v>
      </c>
      <c r="G246" s="14" t="str">
        <f>A246&amp;"|"&amp;LEFT(B246,1)&amp;"|"&amp;LEFT(F246,7)</f>
        <v>KOLHER|M|1980297</v>
      </c>
      <c r="H246" s="2" t="s">
        <v>297</v>
      </c>
      <c r="I246" s="2">
        <v>97431</v>
      </c>
      <c r="J246" s="2" t="s">
        <v>36</v>
      </c>
      <c r="K246" s="6">
        <v>693433359</v>
      </c>
      <c r="L246" s="2" t="s">
        <v>614</v>
      </c>
      <c r="M246" s="2" t="s">
        <v>720</v>
      </c>
      <c r="N246" s="3">
        <v>44358</v>
      </c>
      <c r="O246" s="3">
        <v>44722</v>
      </c>
      <c r="P246" s="3">
        <v>44537</v>
      </c>
      <c r="Q246" s="2" t="str">
        <f>IF(P246&lt;&gt;"","oui","")</f>
        <v>oui</v>
      </c>
      <c r="R246" s="2" t="s">
        <v>728</v>
      </c>
      <c r="S246" s="2">
        <f ca="1">IF(BDD!$Q116&lt;&gt;"oui",DATEDIF(BDD!$N116,TODAY(),"M"),DATEDIF(BDD!$N116,BDD!$P116,"M"))</f>
        <v>24</v>
      </c>
      <c r="T246" s="7">
        <v>975</v>
      </c>
    </row>
    <row r="247" spans="1:20" x14ac:dyDescent="0.3">
      <c r="A247" s="2" t="s">
        <v>357</v>
      </c>
      <c r="B247" s="2" t="s">
        <v>176</v>
      </c>
      <c r="C247" s="2" t="s">
        <v>2</v>
      </c>
      <c r="D247" s="3">
        <v>35585</v>
      </c>
      <c r="E247" s="4">
        <f ca="1">DATEDIF(D247,TODAY(),"Y")</f>
        <v>25</v>
      </c>
      <c r="F247" s="5">
        <v>297069741410524</v>
      </c>
      <c r="G247" s="14" t="str">
        <f>A247&amp;"|"&amp;LEFT(B247,1)&amp;"|"&amp;LEFT(F247,7)</f>
        <v>DIJON|O|2970697</v>
      </c>
      <c r="H247" s="2" t="s">
        <v>358</v>
      </c>
      <c r="I247" s="2">
        <v>97414</v>
      </c>
      <c r="J247" s="2" t="s">
        <v>171</v>
      </c>
      <c r="K247" s="6">
        <v>693881941</v>
      </c>
      <c r="L247" s="2" t="s">
        <v>643</v>
      </c>
      <c r="M247" s="2" t="s">
        <v>720</v>
      </c>
      <c r="N247" s="3">
        <v>44238</v>
      </c>
      <c r="O247" s="3">
        <v>44602</v>
      </c>
      <c r="P247" s="2"/>
      <c r="Q247" s="2" t="str">
        <f>IF(P247&lt;&gt;"","oui","")</f>
        <v/>
      </c>
      <c r="R247" s="2" t="s">
        <v>729</v>
      </c>
      <c r="S247" s="2">
        <f ca="1">IF(BDD!$Q154&lt;&gt;"oui",DATEDIF(BDD!$N154,TODAY(),"M"),DATEDIF(BDD!$N154,BDD!$P154,"M"))</f>
        <v>31</v>
      </c>
      <c r="T247" s="7">
        <v>3315</v>
      </c>
    </row>
    <row r="248" spans="1:20" x14ac:dyDescent="0.3">
      <c r="A248" s="2" t="s">
        <v>5</v>
      </c>
      <c r="B248" s="2" t="s">
        <v>22</v>
      </c>
      <c r="C248" s="2" t="s">
        <v>2</v>
      </c>
      <c r="D248" s="3">
        <v>37459</v>
      </c>
      <c r="E248" s="4">
        <f ca="1">DATEDIF(D248,TODAY(),"Y")</f>
        <v>20</v>
      </c>
      <c r="F248" s="5">
        <v>202079741431726</v>
      </c>
      <c r="G248" s="14" t="str">
        <f>A248&amp;"|"&amp;LEFT(B248,1)&amp;"|"&amp;LEFT(F248,7)</f>
        <v>NADAL|F|2020797</v>
      </c>
      <c r="H248" s="2" t="s">
        <v>243</v>
      </c>
      <c r="I248" s="2">
        <v>97414</v>
      </c>
      <c r="J248" s="2" t="s">
        <v>171</v>
      </c>
      <c r="K248" s="6">
        <v>692223411</v>
      </c>
      <c r="L248" s="2" t="s">
        <v>592</v>
      </c>
      <c r="M248" s="2" t="s">
        <v>720</v>
      </c>
      <c r="N248" s="3">
        <v>44727</v>
      </c>
      <c r="O248" s="3">
        <v>45091</v>
      </c>
      <c r="P248" s="2"/>
      <c r="Q248" s="2" t="str">
        <f>IF(P248&lt;&gt;"","oui","")</f>
        <v/>
      </c>
      <c r="R248" s="2" t="s">
        <v>729</v>
      </c>
      <c r="S248" s="2">
        <f ca="1">IF(BDD!$Q88&lt;&gt;"oui",DATEDIF(BDD!$N88,TODAY(),"M"),DATEDIF(BDD!$N88,BDD!$P88,"M"))</f>
        <v>8</v>
      </c>
      <c r="T248" s="7">
        <v>195</v>
      </c>
    </row>
    <row r="249" spans="1:20" x14ac:dyDescent="0.3">
      <c r="A249" s="2" t="s">
        <v>175</v>
      </c>
      <c r="B249" s="2" t="s">
        <v>236</v>
      </c>
      <c r="C249" s="2" t="s">
        <v>11</v>
      </c>
      <c r="D249" s="3">
        <v>36528</v>
      </c>
      <c r="E249" s="4">
        <f ca="1">DATEDIF(D249,TODAY(),"Y")</f>
        <v>22</v>
      </c>
      <c r="F249" s="5">
        <v>100019741394213</v>
      </c>
      <c r="G249" s="14" t="str">
        <f>A249&amp;"|"&amp;LEFT(B249,1)&amp;"|"&amp;LEFT(F249,7)</f>
        <v>BOURRICHE|F|1000197</v>
      </c>
      <c r="H249" s="2" t="s">
        <v>280</v>
      </c>
      <c r="I249" s="2">
        <v>97413</v>
      </c>
      <c r="J249" s="2" t="s">
        <v>120</v>
      </c>
      <c r="K249" s="6">
        <v>692308946</v>
      </c>
      <c r="L249" s="2" t="s">
        <v>606</v>
      </c>
      <c r="M249" s="2" t="s">
        <v>720</v>
      </c>
      <c r="N249" s="3">
        <v>43832</v>
      </c>
      <c r="O249" s="3">
        <v>44197</v>
      </c>
      <c r="P249" s="2"/>
      <c r="Q249" s="2" t="str">
        <f>IF(P249&lt;&gt;"","oui","")</f>
        <v/>
      </c>
      <c r="R249" s="2" t="s">
        <v>729</v>
      </c>
      <c r="S249" s="2">
        <f ca="1">IF(BDD!$Q105&lt;&gt;"oui",DATEDIF(BDD!$N105,TODAY(),"M"),DATEDIF(BDD!$N105,BDD!$P105,"M"))</f>
        <v>20</v>
      </c>
      <c r="T249" s="7">
        <v>5850</v>
      </c>
    </row>
    <row r="250" spans="1:20" x14ac:dyDescent="0.3">
      <c r="A250" s="2" t="s">
        <v>121</v>
      </c>
      <c r="B250" s="2" t="s">
        <v>215</v>
      </c>
      <c r="C250" s="2" t="s">
        <v>2</v>
      </c>
      <c r="D250" s="3">
        <v>35452</v>
      </c>
      <c r="E250" s="4">
        <f ca="1">DATEDIF(D250,TODAY(),"Y")</f>
        <v>25</v>
      </c>
      <c r="F250" s="5">
        <v>297019741387125</v>
      </c>
      <c r="G250" s="14" t="str">
        <f>A250&amp;"|"&amp;LEFT(B250,1)&amp;"|"&amp;LEFT(F250,7)</f>
        <v>CESAR|M|2970197</v>
      </c>
      <c r="H250" s="2" t="s">
        <v>352</v>
      </c>
      <c r="I250" s="2">
        <v>97413</v>
      </c>
      <c r="J250" s="2" t="s">
        <v>120</v>
      </c>
      <c r="K250" s="6">
        <v>692191174</v>
      </c>
      <c r="L250" s="2" t="s">
        <v>641</v>
      </c>
      <c r="M250" s="2" t="s">
        <v>720</v>
      </c>
      <c r="N250" s="3">
        <v>44018</v>
      </c>
      <c r="O250" s="3">
        <v>44382</v>
      </c>
      <c r="P250" s="2"/>
      <c r="Q250" s="2" t="str">
        <f>IF(P250&lt;&gt;"","oui","")</f>
        <v/>
      </c>
      <c r="R250" s="2" t="s">
        <v>729</v>
      </c>
      <c r="S250" s="2">
        <f ca="1">IF(BDD!$Q151&lt;&gt;"oui",DATEDIF(BDD!$N151,TODAY(),"M"),DATEDIF(BDD!$N151,BDD!$P151,"M"))</f>
        <v>6</v>
      </c>
      <c r="T250" s="7">
        <v>4680</v>
      </c>
    </row>
    <row r="251" spans="1:20" x14ac:dyDescent="0.3">
      <c r="A251" s="2" t="s">
        <v>108</v>
      </c>
      <c r="B251" s="2" t="s">
        <v>176</v>
      </c>
      <c r="C251" s="2" t="s">
        <v>2</v>
      </c>
      <c r="D251" s="3">
        <v>37114</v>
      </c>
      <c r="E251" s="4">
        <f ca="1">DATEDIF(D251,TODAY(),"Y")</f>
        <v>21</v>
      </c>
      <c r="F251" s="5">
        <v>201089741355095</v>
      </c>
      <c r="G251" s="14" t="str">
        <f>A251&amp;"|"&amp;LEFT(B251,1)&amp;"|"&amp;LEFT(F251,7)</f>
        <v>PAINGRE|O|2010897</v>
      </c>
      <c r="H251" s="2" t="s">
        <v>347</v>
      </c>
      <c r="I251" s="2">
        <v>97413</v>
      </c>
      <c r="J251" s="2" t="s">
        <v>120</v>
      </c>
      <c r="K251" s="6">
        <v>693454988</v>
      </c>
      <c r="L251" s="2" t="s">
        <v>737</v>
      </c>
      <c r="M251" s="2" t="s">
        <v>720</v>
      </c>
      <c r="N251" s="3">
        <v>44216</v>
      </c>
      <c r="O251" s="3">
        <v>44580</v>
      </c>
      <c r="P251" s="2"/>
      <c r="Q251" s="2" t="str">
        <f>IF(P251&lt;&gt;"","oui","")</f>
        <v/>
      </c>
      <c r="R251" s="2" t="s">
        <v>729</v>
      </c>
      <c r="S251" s="2">
        <f ca="1">IF(BDD!$Q147&lt;&gt;"oui",DATEDIF(BDD!$N147,TODAY(),"M"),DATEDIF(BDD!$N147,BDD!$P147,"M"))</f>
        <v>20</v>
      </c>
      <c r="T251" s="7">
        <v>3315</v>
      </c>
    </row>
    <row r="252" spans="1:20" x14ac:dyDescent="0.3">
      <c r="A252" s="2" t="s">
        <v>439</v>
      </c>
      <c r="B252" s="2" t="s">
        <v>10</v>
      </c>
      <c r="C252" s="2" t="s">
        <v>11</v>
      </c>
      <c r="D252" s="3">
        <v>36803</v>
      </c>
      <c r="E252" s="4">
        <f ca="1">DATEDIF(D252,TODAY(),"Y")</f>
        <v>22</v>
      </c>
      <c r="F252" s="5">
        <v>100109741262858</v>
      </c>
      <c r="G252" s="14" t="str">
        <f>A252&amp;"|"&amp;LEFT(B252,1)&amp;"|"&amp;LEFT(F252,7)</f>
        <v>BELAMI|S|1001097</v>
      </c>
      <c r="H252" s="2" t="s">
        <v>440</v>
      </c>
      <c r="I252" s="2">
        <v>97412</v>
      </c>
      <c r="J252" s="2" t="s">
        <v>17</v>
      </c>
      <c r="K252" s="6">
        <v>692706481</v>
      </c>
      <c r="L252" s="2" t="s">
        <v>675</v>
      </c>
      <c r="M252" s="2" t="s">
        <v>720</v>
      </c>
      <c r="N252" s="3">
        <v>44310</v>
      </c>
      <c r="O252" s="3">
        <v>44674</v>
      </c>
      <c r="P252" s="2"/>
      <c r="Q252" s="2" t="str">
        <f>IF(P252&lt;&gt;"","oui","")</f>
        <v/>
      </c>
      <c r="R252" s="2" t="s">
        <v>729</v>
      </c>
      <c r="S252" s="2">
        <f ca="1">IF(BDD!$Q204&lt;&gt;"oui",DATEDIF(BDD!$N204,TODAY(),"M"),DATEDIF(BDD!$N204,BDD!$P204,"M"))</f>
        <v>27</v>
      </c>
      <c r="T252" s="7">
        <v>2730</v>
      </c>
    </row>
    <row r="253" spans="1:20" x14ac:dyDescent="0.3">
      <c r="A253" s="2" t="s">
        <v>56</v>
      </c>
      <c r="B253" s="2" t="s">
        <v>225</v>
      </c>
      <c r="C253" s="2" t="s">
        <v>2</v>
      </c>
      <c r="D253" s="3">
        <v>36509</v>
      </c>
      <c r="E253" s="4">
        <f ca="1">DATEDIF(D253,TODAY(),"Y")</f>
        <v>22</v>
      </c>
      <c r="F253" s="5">
        <v>299129741253118</v>
      </c>
      <c r="G253" s="14" t="str">
        <f>A253&amp;"|"&amp;LEFT(B253,1)&amp;"|"&amp;LEFT(F253,7)</f>
        <v>LECTER|É|2991297</v>
      </c>
      <c r="H253" s="2" t="s">
        <v>391</v>
      </c>
      <c r="I253" s="2">
        <v>97412</v>
      </c>
      <c r="J253" s="2" t="s">
        <v>17</v>
      </c>
      <c r="K253" s="6">
        <v>692305577</v>
      </c>
      <c r="L253" s="2" t="s">
        <v>759</v>
      </c>
      <c r="M253" s="2" t="s">
        <v>720</v>
      </c>
      <c r="N253" s="3">
        <v>43901</v>
      </c>
      <c r="O253" s="3">
        <v>44265</v>
      </c>
      <c r="P253" s="2"/>
      <c r="Q253" s="2" t="str">
        <f>IF(P253&lt;&gt;"","oui","")</f>
        <v/>
      </c>
      <c r="R253" s="2" t="s">
        <v>729</v>
      </c>
      <c r="S253" s="2">
        <f ca="1">IF(BDD!$Q176&lt;&gt;"oui",DATEDIF(BDD!$N176,TODAY(),"M"),DATEDIF(BDD!$N176,BDD!$P176,"M"))</f>
        <v>25</v>
      </c>
      <c r="T253" s="7">
        <v>5460</v>
      </c>
    </row>
    <row r="254" spans="1:20" x14ac:dyDescent="0.3">
      <c r="A254" s="2" t="s">
        <v>164</v>
      </c>
      <c r="B254" s="2" t="s">
        <v>398</v>
      </c>
      <c r="C254" s="2" t="s">
        <v>11</v>
      </c>
      <c r="D254" s="3">
        <v>35314</v>
      </c>
      <c r="E254" s="4">
        <f ca="1">DATEDIF(D254,TODAY(),"Y")</f>
        <v>26</v>
      </c>
      <c r="F254" s="5">
        <v>196099741217983</v>
      </c>
      <c r="G254" s="14" t="str">
        <f>A254&amp;"|"&amp;LEFT(B254,1)&amp;"|"&amp;LEFT(F254,7)</f>
        <v>PEUGEOT|A|1960997</v>
      </c>
      <c r="H254" s="2" t="s">
        <v>399</v>
      </c>
      <c r="I254" s="2">
        <v>97412</v>
      </c>
      <c r="J254" s="2" t="s">
        <v>17</v>
      </c>
      <c r="K254" s="6">
        <v>692677868</v>
      </c>
      <c r="L254" s="2" t="s">
        <v>778</v>
      </c>
      <c r="M254" s="2" t="s">
        <v>720</v>
      </c>
      <c r="N254" s="3">
        <v>44740</v>
      </c>
      <c r="O254" s="3">
        <v>45104</v>
      </c>
      <c r="P254" s="2"/>
      <c r="Q254" s="2" t="str">
        <f>IF(P254&lt;&gt;"","oui","")</f>
        <v/>
      </c>
      <c r="R254" s="2" t="s">
        <v>729</v>
      </c>
      <c r="S254" s="2">
        <f ca="1">IF(BDD!$Q180&lt;&gt;"oui",DATEDIF(BDD!$N180,TODAY(),"M"),DATEDIF(BDD!$N180,BDD!$P180,"M"))</f>
        <v>15</v>
      </c>
      <c r="T254" s="7">
        <v>0</v>
      </c>
    </row>
    <row r="255" spans="1:20" x14ac:dyDescent="0.3">
      <c r="A255" s="2" t="s">
        <v>240</v>
      </c>
      <c r="B255" s="2" t="s">
        <v>122</v>
      </c>
      <c r="C255" s="2" t="s">
        <v>11</v>
      </c>
      <c r="D255" s="3">
        <v>36016</v>
      </c>
      <c r="E255" s="4">
        <f ca="1">DATEDIF(D255,TODAY(),"Y")</f>
        <v>24</v>
      </c>
      <c r="F255" s="5">
        <v>198089741250685</v>
      </c>
      <c r="G255" s="14" t="str">
        <f>A255&amp;"|"&amp;LEFT(B255,1)&amp;"|"&amp;LEFT(F255,7)</f>
        <v>POISKAYE|E|1980897</v>
      </c>
      <c r="H255" s="2" t="s">
        <v>419</v>
      </c>
      <c r="I255" s="2">
        <v>97412</v>
      </c>
      <c r="J255" s="2" t="s">
        <v>17</v>
      </c>
      <c r="K255" s="6">
        <v>693945715</v>
      </c>
      <c r="L255" s="2" t="s">
        <v>667</v>
      </c>
      <c r="M255" s="2" t="s">
        <v>720</v>
      </c>
      <c r="N255" s="3">
        <v>44615</v>
      </c>
      <c r="O255" s="3">
        <v>44979</v>
      </c>
      <c r="P255" s="2"/>
      <c r="Q255" s="2" t="str">
        <f>IF(P255&lt;&gt;"","oui","")</f>
        <v/>
      </c>
      <c r="R255" s="2" t="s">
        <v>729</v>
      </c>
      <c r="S255" s="2">
        <f ca="1">IF(BDD!$Q190&lt;&gt;"oui",DATEDIF(BDD!$N190,TODAY(),"M"),DATEDIF(BDD!$N190,BDD!$P190,"M"))</f>
        <v>10</v>
      </c>
      <c r="T255" s="7">
        <v>780</v>
      </c>
    </row>
    <row r="256" spans="1:20" x14ac:dyDescent="0.3">
      <c r="A256" s="2" t="s">
        <v>470</v>
      </c>
      <c r="B256" s="2" t="s">
        <v>179</v>
      </c>
      <c r="C256" s="2" t="s">
        <v>2</v>
      </c>
      <c r="D256" s="3">
        <v>35440</v>
      </c>
      <c r="E256" s="4">
        <f ca="1">DATEDIF(D256,TODAY(),"Y")</f>
        <v>25</v>
      </c>
      <c r="F256" s="5">
        <v>297019741233476</v>
      </c>
      <c r="G256" s="14" t="str">
        <f>A256&amp;"|"&amp;LEFT(B256,1)&amp;"|"&amp;LEFT(F256,7)</f>
        <v>TEGAS|J|2970197</v>
      </c>
      <c r="H256" s="2" t="s">
        <v>471</v>
      </c>
      <c r="I256" s="2">
        <v>97412</v>
      </c>
      <c r="J256" s="2" t="s">
        <v>17</v>
      </c>
      <c r="K256" s="6">
        <v>692617819</v>
      </c>
      <c r="L256" s="2" t="s">
        <v>688</v>
      </c>
      <c r="M256" s="2" t="s">
        <v>720</v>
      </c>
      <c r="N256" s="3">
        <v>44723</v>
      </c>
      <c r="O256" s="3">
        <v>45087</v>
      </c>
      <c r="P256" s="2"/>
      <c r="Q256" s="2" t="str">
        <f>IF(P256&lt;&gt;"","oui","")</f>
        <v/>
      </c>
      <c r="R256" s="2" t="s">
        <v>729</v>
      </c>
      <c r="S256" s="2">
        <f ca="1">IF(BDD!$Q224&lt;&gt;"oui",DATEDIF(BDD!$N224,TODAY(),"M"),DATEDIF(BDD!$N224,BDD!$P224,"M"))</f>
        <v>10</v>
      </c>
      <c r="T256" s="7">
        <v>195</v>
      </c>
    </row>
  </sheetData>
  <sortState xmlns:xlrd2="http://schemas.microsoft.com/office/spreadsheetml/2017/richdata2" ref="A2:T256">
    <sortCondition ref="M2:M2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9230D-E301-4645-86AC-E494CFA9744A}">
  <dimension ref="A1:H22"/>
  <sheetViews>
    <sheetView tabSelected="1" workbookViewId="0">
      <selection activeCell="B2" sqref="B2"/>
    </sheetView>
  </sheetViews>
  <sheetFormatPr baseColWidth="10" defaultRowHeight="14.4" x14ac:dyDescent="0.3"/>
  <cols>
    <col min="1" max="1" width="25.44140625" bestFit="1" customWidth="1"/>
    <col min="2" max="2" width="25.44140625" customWidth="1"/>
    <col min="3" max="3" width="18.33203125" customWidth="1"/>
    <col min="4" max="4" width="27.33203125" customWidth="1"/>
    <col min="5" max="5" width="30.6640625" bestFit="1" customWidth="1"/>
    <col min="6" max="6" width="12.6640625" customWidth="1"/>
    <col min="7" max="7" width="25.109375" bestFit="1" customWidth="1"/>
    <col min="8" max="8" width="10.88671875" bestFit="1" customWidth="1"/>
  </cols>
  <sheetData>
    <row r="1" spans="1:8" x14ac:dyDescent="0.3">
      <c r="A1" s="10" t="s">
        <v>820</v>
      </c>
      <c r="B1" s="10" t="s">
        <v>520</v>
      </c>
      <c r="C1" s="10" t="s">
        <v>516</v>
      </c>
      <c r="D1" s="10" t="s">
        <v>517</v>
      </c>
      <c r="E1" s="10" t="s">
        <v>525</v>
      </c>
      <c r="F1" s="10" t="s">
        <v>715</v>
      </c>
      <c r="G1" s="10" t="s">
        <v>796</v>
      </c>
      <c r="H1" s="10" t="s">
        <v>797</v>
      </c>
    </row>
    <row r="2" spans="1:8" x14ac:dyDescent="0.3">
      <c r="A2" s="14" t="s">
        <v>807</v>
      </c>
      <c r="B2" s="11"/>
      <c r="C2" s="8"/>
      <c r="D2" s="8"/>
      <c r="E2" s="8"/>
      <c r="F2" s="8"/>
      <c r="G2" s="8"/>
      <c r="H2" s="9"/>
    </row>
    <row r="3" spans="1:8" x14ac:dyDescent="0.3">
      <c r="A3" s="14" t="s">
        <v>817</v>
      </c>
      <c r="B3" s="11"/>
      <c r="C3" s="8"/>
      <c r="D3" s="8"/>
      <c r="E3" s="8"/>
      <c r="F3" s="8"/>
      <c r="G3" s="8"/>
      <c r="H3" s="9"/>
    </row>
    <row r="4" spans="1:8" x14ac:dyDescent="0.3">
      <c r="A4" s="14" t="s">
        <v>805</v>
      </c>
      <c r="B4" s="11"/>
      <c r="C4" s="8"/>
      <c r="D4" s="8"/>
      <c r="E4" s="8"/>
      <c r="F4" s="8"/>
      <c r="G4" s="8"/>
      <c r="H4" s="9"/>
    </row>
    <row r="5" spans="1:8" x14ac:dyDescent="0.3">
      <c r="A5" s="14" t="s">
        <v>806</v>
      </c>
      <c r="B5" s="11"/>
      <c r="C5" s="8"/>
      <c r="D5" s="8"/>
      <c r="E5" s="8"/>
      <c r="F5" s="8"/>
      <c r="G5" s="8"/>
      <c r="H5" s="9"/>
    </row>
    <row r="6" spans="1:8" x14ac:dyDescent="0.3">
      <c r="A6" s="14" t="s">
        <v>811</v>
      </c>
      <c r="B6" s="11"/>
      <c r="C6" s="8"/>
      <c r="D6" s="8"/>
      <c r="E6" s="8"/>
      <c r="F6" s="8"/>
      <c r="G6" s="8"/>
      <c r="H6" s="9"/>
    </row>
    <row r="7" spans="1:8" x14ac:dyDescent="0.3">
      <c r="A7" s="14" t="s">
        <v>799</v>
      </c>
      <c r="B7" s="11"/>
      <c r="C7" s="8"/>
      <c r="D7" s="8"/>
      <c r="E7" s="8"/>
      <c r="F7" s="8"/>
      <c r="G7" s="8"/>
      <c r="H7" s="9"/>
    </row>
    <row r="8" spans="1:8" x14ac:dyDescent="0.3">
      <c r="A8" s="14" t="s">
        <v>809</v>
      </c>
      <c r="B8" s="11"/>
      <c r="C8" s="8"/>
      <c r="D8" s="8"/>
      <c r="E8" s="8"/>
      <c r="F8" s="8"/>
      <c r="G8" s="8"/>
      <c r="H8" s="9"/>
    </row>
    <row r="9" spans="1:8" x14ac:dyDescent="0.3">
      <c r="A9" s="14" t="s">
        <v>812</v>
      </c>
      <c r="B9" s="11"/>
      <c r="C9" s="8"/>
      <c r="D9" s="8"/>
      <c r="E9" s="8"/>
      <c r="F9" s="8"/>
      <c r="G9" s="8"/>
      <c r="H9" s="9"/>
    </row>
    <row r="10" spans="1:8" x14ac:dyDescent="0.3">
      <c r="A10" s="14" t="s">
        <v>819</v>
      </c>
      <c r="B10" s="11"/>
      <c r="C10" s="8"/>
      <c r="D10" s="8"/>
      <c r="E10" s="8"/>
      <c r="F10" s="8"/>
      <c r="G10" s="8"/>
      <c r="H10" s="9"/>
    </row>
    <row r="11" spans="1:8" x14ac:dyDescent="0.3">
      <c r="A11" s="14" t="s">
        <v>818</v>
      </c>
      <c r="B11" s="11"/>
      <c r="C11" s="8"/>
      <c r="D11" s="8"/>
      <c r="E11" s="8"/>
      <c r="F11" s="8"/>
      <c r="G11" s="8"/>
      <c r="H11" s="9"/>
    </row>
    <row r="12" spans="1:8" x14ac:dyDescent="0.3">
      <c r="A12" s="14" t="s">
        <v>802</v>
      </c>
      <c r="B12" s="11"/>
      <c r="C12" s="8"/>
      <c r="D12" s="8"/>
      <c r="E12" s="8"/>
      <c r="F12" s="8"/>
      <c r="G12" s="8"/>
      <c r="H12" s="9"/>
    </row>
    <row r="13" spans="1:8" x14ac:dyDescent="0.3">
      <c r="A13" s="14" t="s">
        <v>810</v>
      </c>
      <c r="B13" s="11"/>
      <c r="C13" s="8"/>
      <c r="D13" s="8"/>
      <c r="E13" s="8"/>
      <c r="F13" s="8"/>
      <c r="G13" s="8"/>
      <c r="H13" s="9"/>
    </row>
    <row r="14" spans="1:8" x14ac:dyDescent="0.3">
      <c r="A14" s="14" t="s">
        <v>808</v>
      </c>
      <c r="B14" s="11"/>
      <c r="C14" s="8"/>
      <c r="D14" s="8"/>
      <c r="E14" s="8"/>
      <c r="F14" s="8"/>
      <c r="G14" s="8"/>
      <c r="H14" s="9"/>
    </row>
    <row r="15" spans="1:8" x14ac:dyDescent="0.3">
      <c r="A15" s="14" t="s">
        <v>813</v>
      </c>
      <c r="B15" s="11"/>
      <c r="C15" s="8"/>
      <c r="D15" s="8"/>
      <c r="E15" s="8"/>
      <c r="F15" s="8"/>
      <c r="G15" s="8"/>
      <c r="H15" s="9"/>
    </row>
    <row r="16" spans="1:8" x14ac:dyDescent="0.3">
      <c r="A16" s="14" t="s">
        <v>816</v>
      </c>
      <c r="B16" s="11"/>
      <c r="C16" s="8"/>
      <c r="D16" s="8"/>
      <c r="E16" s="8"/>
      <c r="F16" s="8"/>
      <c r="G16" s="8"/>
      <c r="H16" s="9"/>
    </row>
    <row r="17" spans="1:8" x14ac:dyDescent="0.3">
      <c r="A17" s="14" t="s">
        <v>803</v>
      </c>
      <c r="B17" s="11"/>
      <c r="C17" s="8"/>
      <c r="D17" s="8"/>
      <c r="E17" s="8"/>
      <c r="F17" s="8"/>
      <c r="G17" s="8"/>
      <c r="H17" s="9"/>
    </row>
    <row r="18" spans="1:8" x14ac:dyDescent="0.3">
      <c r="A18" s="14" t="s">
        <v>801</v>
      </c>
      <c r="B18" s="11"/>
      <c r="C18" s="8"/>
      <c r="D18" s="8"/>
      <c r="E18" s="8"/>
      <c r="F18" s="8"/>
      <c r="G18" s="8"/>
      <c r="H18" s="9"/>
    </row>
    <row r="19" spans="1:8" x14ac:dyDescent="0.3">
      <c r="A19" s="14" t="s">
        <v>815</v>
      </c>
      <c r="B19" s="11"/>
      <c r="C19" s="8"/>
      <c r="D19" s="8"/>
      <c r="E19" s="8"/>
      <c r="F19" s="8"/>
      <c r="G19" s="8"/>
      <c r="H19" s="9"/>
    </row>
    <row r="20" spans="1:8" x14ac:dyDescent="0.3">
      <c r="A20" s="14" t="s">
        <v>814</v>
      </c>
      <c r="B20" s="11"/>
      <c r="C20" s="8"/>
      <c r="D20" s="8"/>
      <c r="E20" s="8"/>
      <c r="F20" s="8"/>
      <c r="G20" s="8"/>
      <c r="H20" s="9"/>
    </row>
    <row r="21" spans="1:8" x14ac:dyDescent="0.3">
      <c r="A21" s="14" t="s">
        <v>800</v>
      </c>
      <c r="B21" s="11"/>
      <c r="C21" s="8"/>
      <c r="D21" s="8"/>
      <c r="E21" s="8"/>
      <c r="F21" s="8"/>
      <c r="G21" s="8"/>
      <c r="H21" s="9"/>
    </row>
    <row r="22" spans="1:8" x14ac:dyDescent="0.3">
      <c r="A22" s="14" t="s">
        <v>804</v>
      </c>
      <c r="B22" s="11"/>
      <c r="C22" s="8"/>
      <c r="D22" s="8"/>
      <c r="E22" s="8"/>
      <c r="F22" s="8"/>
      <c r="G22" s="8"/>
      <c r="H22" s="9"/>
    </row>
  </sheetData>
  <sortState xmlns:xlrd2="http://schemas.microsoft.com/office/spreadsheetml/2017/richdata2" ref="A2:H22">
    <sortCondition ref="C2:C22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BDD</vt:lpstr>
      <vt:lpstr>Extrait_1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BILLAUD</dc:creator>
  <cp:keywords>RECHERCHEX</cp:keywords>
  <cp:lastModifiedBy>David BILLAUD</cp:lastModifiedBy>
  <dcterms:created xsi:type="dcterms:W3CDTF">2022-07-18T09:17:25Z</dcterms:created>
  <dcterms:modified xsi:type="dcterms:W3CDTF">2022-11-25T03:51:37Z</dcterms:modified>
</cp:coreProperties>
</file>